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pivotTables/pivotTable1.xml" ContentType="application/vnd.openxmlformats-officedocument.spreadsheetml.pivotTable+xml"/>
  <Override PartName="/xl/drawings/drawing32.xml" ContentType="application/vnd.openxmlformats-officedocument.drawing+xml"/>
  <Override PartName="/xl/drawings/drawing3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S:\PREVENTION\PRODUCTIONS\DOCUMENT_UNIQUE\"/>
    </mc:Choice>
  </mc:AlternateContent>
  <xr:revisionPtr revIDLastSave="0" documentId="13_ncr:1_{56504F54-50A7-4CFC-8798-DD0499549E74}" xr6:coauthVersionLast="47" xr6:coauthVersionMax="47" xr10:uidLastSave="{00000000-0000-0000-0000-000000000000}"/>
  <bookViews>
    <workbookView xWindow="-108" yWindow="-108" windowWidth="20376" windowHeight="12216" tabRatio="938" xr2:uid="{00000000-000D-0000-FFFF-FFFF00000000}"/>
  </bookViews>
  <sheets>
    <sheet name="Garde" sheetId="30" r:id="rId1"/>
    <sheet name="Menu" sheetId="73" r:id="rId2"/>
    <sheet name="Méthodo" sheetId="78" r:id="rId3"/>
    <sheet name="Notice" sheetId="79" r:id="rId4"/>
    <sheet name="Sigles" sheetId="81" r:id="rId5"/>
    <sheet name="Questionnaires" sheetId="71" r:id="rId6"/>
    <sheet name="Activités" sheetId="7" r:id="rId7"/>
    <sheet name="Risques" sheetId="74" r:id="rId8"/>
    <sheet name="Pénibilité" sheetId="54" r:id="rId9"/>
    <sheet name="Organisation" sheetId="9" r:id="rId10"/>
    <sheet name="A.thermique" sheetId="55" r:id="rId11"/>
    <sheet name="Biologique" sheetId="10" r:id="rId12"/>
    <sheet name="Bruit" sheetId="11" r:id="rId13"/>
    <sheet name="Chimique" sheetId="12" r:id="rId14"/>
    <sheet name="Conditions" sheetId="28" r:id="rId15"/>
    <sheet name="Eclairage" sheetId="15" r:id="rId16"/>
    <sheet name="Ecran" sheetId="48" r:id="rId17"/>
    <sheet name="Electricité" sheetId="19" r:id="rId18"/>
    <sheet name="Equipements" sheetId="17" r:id="rId19"/>
    <sheet name="Hauteur" sheetId="13" r:id="rId20"/>
    <sheet name="Heurt" sheetId="18" r:id="rId21"/>
    <sheet name="Hyperbarie" sheetId="65" r:id="rId22"/>
    <sheet name="Incendie" sheetId="20" r:id="rId23"/>
    <sheet name="Levage" sheetId="66" r:id="rId24"/>
    <sheet name="Manutention" sheetId="22" r:id="rId25"/>
    <sheet name="Noyade" sheetId="67" r:id="rId26"/>
    <sheet name="Rayonnement" sheetId="68" r:id="rId27"/>
    <sheet name="Routier" sheetId="25" r:id="rId28"/>
    <sheet name="RPS" sheetId="56" r:id="rId29"/>
    <sheet name="Secours" sheetId="27" r:id="rId30"/>
    <sheet name="Vibrations" sheetId="69" r:id="rId31"/>
    <sheet name="Actions" sheetId="37" r:id="rId32"/>
    <sheet name="PAPRIPACT" sheetId="80" r:id="rId33"/>
    <sheet name="-" sheetId="46" r:id="rId34"/>
  </sheets>
  <definedNames>
    <definedName name="_xlnm._FilterDatabase" localSheetId="6" hidden="1">Activités!$A$3:$J$3</definedName>
    <definedName name="AMENAG" localSheetId="10">A.thermique!$C$15:$C$17</definedName>
    <definedName name="Bleu" localSheetId="2">Méthodo!$A$23</definedName>
    <definedName name="COCHE">'-'!$A$3:$A$4</definedName>
    <definedName name="Essai" localSheetId="10">A.thermique!$D$6:$D$20</definedName>
    <definedName name="Essai">Organisation!$D$4:$D$16</definedName>
    <definedName name="EX">Eclairage!$D$5</definedName>
    <definedName name="FREQ">'-'!$C$3:$C$16</definedName>
    <definedName name="_xlnm.Print_Titles" localSheetId="10">A.thermique!$6:$6</definedName>
    <definedName name="_xlnm.Print_Titles" localSheetId="31">Actions!$5:$5</definedName>
    <definedName name="_xlnm.Print_Titles" localSheetId="6">Activités!$3:$3</definedName>
    <definedName name="_xlnm.Print_Titles" localSheetId="11">Biologique!$3:$3</definedName>
    <definedName name="_xlnm.Print_Titles" localSheetId="12">Bruit!$3:$3</definedName>
    <definedName name="_xlnm.Print_Titles" localSheetId="13">Chimique!$3:$3</definedName>
    <definedName name="_xlnm.Print_Titles" localSheetId="14">Conditions!$3:$3</definedName>
    <definedName name="_xlnm.Print_Titles" localSheetId="15">Eclairage!$3:$3</definedName>
    <definedName name="_xlnm.Print_Titles" localSheetId="16">Ecran!$3:$3</definedName>
    <definedName name="_xlnm.Print_Titles" localSheetId="17">Electricité!$3:$3</definedName>
    <definedName name="_xlnm.Print_Titles" localSheetId="18">Equipements!$3:$3</definedName>
    <definedName name="_xlnm.Print_Titles" localSheetId="19">Hauteur!$3:$3</definedName>
    <definedName name="_xlnm.Print_Titles" localSheetId="20">Heurt!$3:$3</definedName>
    <definedName name="_xlnm.Print_Titles" localSheetId="21">Hyperbarie!$3:$3</definedName>
    <definedName name="_xlnm.Print_Titles" localSheetId="22">Incendie!$3:$3</definedName>
    <definedName name="_xlnm.Print_Titles" localSheetId="23">Levage!$3:$3</definedName>
    <definedName name="_xlnm.Print_Titles" localSheetId="24">Manutention!$3:$3</definedName>
    <definedName name="_xlnm.Print_Titles" localSheetId="25">Noyade!$3:$3</definedName>
    <definedName name="_xlnm.Print_Titles" localSheetId="9">Organisation!$4:$4</definedName>
    <definedName name="_xlnm.Print_Titles" localSheetId="32">PAPRIPACT!$5:$5</definedName>
    <definedName name="_xlnm.Print_Titles" localSheetId="5">Questionnaires!$11:$12</definedName>
    <definedName name="_xlnm.Print_Titles" localSheetId="26">Rayonnement!$3:$3</definedName>
    <definedName name="_xlnm.Print_Titles" localSheetId="7">Risques!$1:$1</definedName>
    <definedName name="_xlnm.Print_Titles" localSheetId="27">Routier!$3:$3</definedName>
    <definedName name="_xlnm.Print_Titles" localSheetId="28">RPS!$3:$3</definedName>
    <definedName name="_xlnm.Print_Titles" localSheetId="29">Secours!$3:$3</definedName>
    <definedName name="_xlnm.Print_Titles" localSheetId="30">Vibrations!$3:$3</definedName>
    <definedName name="Jaune" localSheetId="2">Méthodo!$A$21</definedName>
    <definedName name="logo1">INDIRECT(HLOOKUP(1,Risques!$B$8:$V$9,2,FALSE))</definedName>
    <definedName name="logo2">INDIRECT(HLOOKUP(2,Risques!$B$8:$V$9,2,FALSE))</definedName>
    <definedName name="logo3">INDIRECT(HLOOKUP(3,Risques!$B$8:$V$9,2,FALSE))</definedName>
    <definedName name="Orange" localSheetId="2">Méthodo!$A$19</definedName>
    <definedName name="PENI">'-'!$D$3:$D$6</definedName>
    <definedName name="PRIO">'-'!$B$3:$B$7</definedName>
    <definedName name="Priorité">Chimique!$D:$D</definedName>
    <definedName name="Rouge" localSheetId="2">Méthodo!$A$16</definedName>
    <definedName name="_xlnm.Print_Area" localSheetId="33">'-'!$A$1:$E$17</definedName>
    <definedName name="_xlnm.Print_Area" localSheetId="10">A.thermique!$A$1:$D$28</definedName>
    <definedName name="_xlnm.Print_Area" localSheetId="31">Actions!$A$1:$I$61</definedName>
    <definedName name="_xlnm.Print_Area" localSheetId="6">Activités!$A$1:$J$154</definedName>
    <definedName name="_xlnm.Print_Area" localSheetId="11">Biologique!$A$1:$D$41</definedName>
    <definedName name="_xlnm.Print_Area" localSheetId="12">Bruit!$A$1:$D$18</definedName>
    <definedName name="_xlnm.Print_Area" localSheetId="13">Chimique!$A$1:$D$33</definedName>
    <definedName name="_xlnm.Print_Area" localSheetId="14">Conditions!$A$1:$D$37</definedName>
    <definedName name="_xlnm.Print_Area" localSheetId="15">Eclairage!$A$1:$D$40</definedName>
    <definedName name="_xlnm.Print_Area" localSheetId="16">Ecran!$A$1:$D$62</definedName>
    <definedName name="_xlnm.Print_Area" localSheetId="17">Electricité!$A$1:$D$20</definedName>
    <definedName name="_xlnm.Print_Area" localSheetId="18">Equipements!$A$1:$D$38</definedName>
    <definedName name="_xlnm.Print_Area" localSheetId="0">Garde!$A$1:$K$16</definedName>
    <definedName name="_xlnm.Print_Area" localSheetId="19">Hauteur!$A$1:$D$31</definedName>
    <definedName name="_xlnm.Print_Area" localSheetId="20">Heurt!$A$1:$D$23</definedName>
    <definedName name="_xlnm.Print_Area" localSheetId="21">Hyperbarie!$A$1:$D$9</definedName>
    <definedName name="_xlnm.Print_Area" localSheetId="22">Incendie!$A$1:$D$35</definedName>
    <definedName name="_xlnm.Print_Area" localSheetId="23">Levage!$A$1:$D$9</definedName>
    <definedName name="_xlnm.Print_Area" localSheetId="24">Manutention!$A$1:$D$30</definedName>
    <definedName name="_xlnm.Print_Area" localSheetId="1">Menu!$A$1:$H$16</definedName>
    <definedName name="_xlnm.Print_Area" localSheetId="2">Méthodo!$A$1:$J$59</definedName>
    <definedName name="_xlnm.Print_Area" localSheetId="3">Notice!$A$1:$B$37</definedName>
    <definedName name="_xlnm.Print_Area" localSheetId="25">Noyade!$A$1:$D$9</definedName>
    <definedName name="_xlnm.Print_Area" localSheetId="9">Organisation!$A$1:$D$34</definedName>
    <definedName name="_xlnm.Print_Area" localSheetId="32">PAPRIPACT!$A$1:$N$43</definedName>
    <definedName name="_xlnm.Print_Area" localSheetId="8">Pénibilité!$A$1:$M$27</definedName>
    <definedName name="_xlnm.Print_Area" localSheetId="5">Questionnaires!$A$1:$G$94</definedName>
    <definedName name="_xlnm.Print_Area" localSheetId="26">Rayonnement!$A$1:$D$13</definedName>
    <definedName name="_xlnm.Print_Area" localSheetId="7">Risques!$A$1:$V$85</definedName>
    <definedName name="_xlnm.Print_Area" localSheetId="27">Routier!$A$1:$D$47</definedName>
    <definedName name="_xlnm.Print_Area" localSheetId="28">RPS!$A$1:$D$28</definedName>
    <definedName name="_xlnm.Print_Area" localSheetId="29">Secours!$A$1:$D$22</definedName>
    <definedName name="_xlnm.Print_Area" localSheetId="4">Sigles!$A$1:$B$108</definedName>
    <definedName name="_xlnm.Print_Area" localSheetId="30">Vibrations!$A$1:$D$9</definedName>
  </definedNames>
  <calcPr calcId="191029"/>
  <pivotCaches>
    <pivotCache cacheId="5" r:id="rId35"/>
  </pivotCaches>
</workbook>
</file>

<file path=xl/calcChain.xml><?xml version="1.0" encoding="utf-8"?>
<calcChain xmlns="http://schemas.openxmlformats.org/spreadsheetml/2006/main">
  <c r="C99" i="7" l="1"/>
  <c r="D99" i="7"/>
  <c r="E99" i="7"/>
  <c r="I202" i="80"/>
  <c r="I201" i="80"/>
  <c r="I200" i="80"/>
  <c r="I199" i="80"/>
  <c r="I198" i="80"/>
  <c r="I197" i="80"/>
  <c r="I196" i="80"/>
  <c r="I195" i="80"/>
  <c r="I194" i="80"/>
  <c r="I193" i="80"/>
  <c r="I192" i="80"/>
  <c r="I191" i="80"/>
  <c r="I190" i="80"/>
  <c r="I189" i="80"/>
  <c r="I188" i="80"/>
  <c r="I187" i="80"/>
  <c r="I186" i="80"/>
  <c r="I185" i="80"/>
  <c r="I184" i="80"/>
  <c r="I183" i="80"/>
  <c r="I182" i="80"/>
  <c r="I181" i="80"/>
  <c r="I180" i="80"/>
  <c r="I179" i="80"/>
  <c r="I178" i="80"/>
  <c r="I177" i="80"/>
  <c r="I176" i="80"/>
  <c r="I175" i="80"/>
  <c r="I174" i="80"/>
  <c r="I173" i="80"/>
  <c r="I172" i="80"/>
  <c r="I171" i="80"/>
  <c r="I170" i="80"/>
  <c r="I169" i="80"/>
  <c r="I168" i="80"/>
  <c r="I167" i="80"/>
  <c r="I166" i="80"/>
  <c r="I165" i="80"/>
  <c r="I164" i="80"/>
  <c r="I163" i="80"/>
  <c r="I162" i="80"/>
  <c r="I161" i="80"/>
  <c r="I160" i="80"/>
  <c r="I159" i="80"/>
  <c r="I158" i="80"/>
  <c r="I157" i="80"/>
  <c r="I156" i="80"/>
  <c r="I155" i="80"/>
  <c r="I154" i="80"/>
  <c r="I153" i="80"/>
  <c r="I152" i="80"/>
  <c r="I151" i="80"/>
  <c r="I150" i="80"/>
  <c r="I149" i="80"/>
  <c r="I148" i="80"/>
  <c r="I147" i="80"/>
  <c r="I146" i="80"/>
  <c r="I145" i="80"/>
  <c r="I144" i="80"/>
  <c r="I143" i="80"/>
  <c r="I142" i="80"/>
  <c r="I141" i="80"/>
  <c r="I140" i="80"/>
  <c r="I139" i="80"/>
  <c r="I138" i="80"/>
  <c r="I137" i="80"/>
  <c r="I136" i="80"/>
  <c r="I135" i="80"/>
  <c r="I134" i="80"/>
  <c r="I133" i="80"/>
  <c r="I132" i="80"/>
  <c r="I131" i="80"/>
  <c r="I130" i="80"/>
  <c r="I129" i="80"/>
  <c r="I128" i="80"/>
  <c r="I127" i="80"/>
  <c r="I126" i="80"/>
  <c r="I125" i="80"/>
  <c r="I124" i="80"/>
  <c r="I123" i="80"/>
  <c r="I122" i="80"/>
  <c r="I121" i="80"/>
  <c r="I120" i="80"/>
  <c r="I119" i="80"/>
  <c r="I118" i="80"/>
  <c r="I117" i="80"/>
  <c r="I116" i="80"/>
  <c r="I115" i="80"/>
  <c r="I114" i="80"/>
  <c r="I113" i="80"/>
  <c r="I112" i="80"/>
  <c r="I111" i="80"/>
  <c r="I110" i="80"/>
  <c r="I109" i="80"/>
  <c r="I108" i="80"/>
  <c r="I107" i="80"/>
  <c r="I106" i="80"/>
  <c r="I105" i="80"/>
  <c r="I104" i="80"/>
  <c r="I103" i="80"/>
  <c r="I102" i="80"/>
  <c r="I101" i="80"/>
  <c r="I100" i="80"/>
  <c r="I99" i="80"/>
  <c r="I98" i="80"/>
  <c r="I97" i="80"/>
  <c r="I96" i="80"/>
  <c r="I95" i="80"/>
  <c r="I94" i="80"/>
  <c r="I93" i="80"/>
  <c r="I92" i="80"/>
  <c r="I91" i="80"/>
  <c r="I90" i="80"/>
  <c r="I89" i="80"/>
  <c r="I88" i="80"/>
  <c r="I87" i="80"/>
  <c r="I86" i="80"/>
  <c r="I85" i="80"/>
  <c r="I84" i="80"/>
  <c r="I83" i="80"/>
  <c r="I82" i="80"/>
  <c r="I81" i="80"/>
  <c r="I80" i="80"/>
  <c r="I79" i="80"/>
  <c r="I78" i="80"/>
  <c r="I77" i="80"/>
  <c r="I76" i="80"/>
  <c r="I75" i="80"/>
  <c r="I74" i="80"/>
  <c r="I73" i="80"/>
  <c r="I72" i="80"/>
  <c r="I71" i="80"/>
  <c r="I70" i="80"/>
  <c r="I69" i="80"/>
  <c r="I68" i="80"/>
  <c r="I67" i="80"/>
  <c r="I66" i="80"/>
  <c r="I65" i="80"/>
  <c r="I64" i="80"/>
  <c r="I63" i="80"/>
  <c r="I62" i="80"/>
  <c r="I61" i="80"/>
  <c r="I60" i="80"/>
  <c r="I59" i="80"/>
  <c r="I58" i="80"/>
  <c r="I57" i="80"/>
  <c r="I56" i="80"/>
  <c r="I55" i="80"/>
  <c r="I54" i="80"/>
  <c r="I53" i="80"/>
  <c r="I52" i="80"/>
  <c r="I51" i="80"/>
  <c r="I50" i="80"/>
  <c r="I49" i="80"/>
  <c r="I48" i="80"/>
  <c r="I47" i="80"/>
  <c r="I46" i="80"/>
  <c r="I45" i="80"/>
  <c r="I44" i="80"/>
  <c r="I43" i="80"/>
  <c r="I42" i="80"/>
  <c r="I41" i="80"/>
  <c r="I40" i="80"/>
  <c r="I39" i="80"/>
  <c r="I38" i="80"/>
  <c r="I37" i="80"/>
  <c r="I36" i="80"/>
  <c r="I35" i="80"/>
  <c r="I34" i="80"/>
  <c r="I33" i="80"/>
  <c r="I32" i="80"/>
  <c r="I31" i="80"/>
  <c r="I30" i="80"/>
  <c r="I29" i="80"/>
  <c r="I28" i="80"/>
  <c r="I27" i="80"/>
  <c r="I26" i="80"/>
  <c r="I25" i="80"/>
  <c r="I24" i="80"/>
  <c r="I23" i="80"/>
  <c r="I22" i="80"/>
  <c r="I21" i="80"/>
  <c r="I20" i="80"/>
  <c r="I19" i="80"/>
  <c r="I18" i="80"/>
  <c r="I17" i="80"/>
  <c r="I16" i="80"/>
  <c r="I15" i="80"/>
  <c r="I14" i="80"/>
  <c r="I13" i="80"/>
  <c r="I12" i="80"/>
  <c r="I11" i="80"/>
  <c r="I10" i="80"/>
  <c r="I9" i="80"/>
  <c r="I8" i="80"/>
  <c r="I7" i="80"/>
  <c r="I6" i="80"/>
  <c r="F51" i="74"/>
  <c r="D51" i="74"/>
  <c r="C51" i="74"/>
  <c r="B51" i="74"/>
  <c r="U62" i="74"/>
  <c r="T62" i="74"/>
  <c r="S62" i="74"/>
  <c r="R62" i="74"/>
  <c r="P62" i="74"/>
  <c r="N62" i="74"/>
  <c r="L62" i="74"/>
  <c r="K62" i="74"/>
  <c r="J62" i="74"/>
  <c r="I62" i="74"/>
  <c r="H62" i="74"/>
  <c r="G62" i="74"/>
  <c r="F62" i="74"/>
  <c r="E62" i="74"/>
  <c r="D62" i="74"/>
  <c r="C62" i="74"/>
  <c r="B62" i="74"/>
  <c r="B40" i="74" l="1"/>
  <c r="U7" i="74" l="1"/>
  <c r="T7" i="74"/>
  <c r="S7" i="74"/>
  <c r="R7" i="74"/>
  <c r="P7" i="74"/>
  <c r="N7" i="74"/>
  <c r="L7" i="74"/>
  <c r="K7" i="74"/>
  <c r="J7" i="74"/>
  <c r="I7" i="74"/>
  <c r="H7" i="74"/>
  <c r="G7" i="74"/>
  <c r="F7" i="74"/>
  <c r="E7" i="74"/>
  <c r="D7" i="74"/>
  <c r="C7" i="74"/>
  <c r="B7" i="74"/>
  <c r="B63" i="74"/>
  <c r="U63" i="74"/>
  <c r="T63" i="74"/>
  <c r="S63" i="74"/>
  <c r="R63" i="74"/>
  <c r="P63" i="74"/>
  <c r="N63" i="74"/>
  <c r="L63" i="74"/>
  <c r="K63" i="74"/>
  <c r="J63" i="74"/>
  <c r="I63" i="74"/>
  <c r="H63" i="74"/>
  <c r="G63" i="74"/>
  <c r="F63" i="74"/>
  <c r="E63" i="74"/>
  <c r="D63" i="74"/>
  <c r="C63" i="74"/>
  <c r="F52" i="74"/>
  <c r="D52" i="74"/>
  <c r="C52" i="74"/>
  <c r="E51" i="74"/>
  <c r="E50" i="74"/>
  <c r="B41" i="74"/>
  <c r="F39" i="74"/>
  <c r="E52" i="74" l="1"/>
  <c r="K8" i="74"/>
  <c r="I8" i="74"/>
  <c r="J8" i="74"/>
  <c r="R8" i="74"/>
  <c r="C8" i="74"/>
  <c r="S8" i="74"/>
  <c r="D8" i="74"/>
  <c r="L8" i="74"/>
  <c r="T8" i="74"/>
  <c r="U8" i="74"/>
  <c r="F8" i="74"/>
  <c r="N8" i="74"/>
  <c r="G8" i="74"/>
  <c r="H8" i="74"/>
  <c r="P8" i="74"/>
  <c r="B52" i="74"/>
  <c r="E8" i="74"/>
  <c r="B8" i="74"/>
  <c r="I11" i="37" l="1"/>
  <c r="I12" i="37"/>
  <c r="I13" i="37"/>
  <c r="I14" i="37"/>
  <c r="I15" i="37"/>
  <c r="I16" i="37"/>
  <c r="I17" i="37"/>
  <c r="I18" i="37"/>
  <c r="I19" i="37"/>
  <c r="I20" i="37"/>
  <c r="I21" i="37"/>
  <c r="I22" i="37"/>
  <c r="I23" i="37"/>
  <c r="I24" i="37"/>
  <c r="I25" i="37"/>
  <c r="I26" i="37"/>
  <c r="I27" i="37"/>
  <c r="I28" i="37"/>
  <c r="I29" i="37"/>
  <c r="I30" i="37"/>
  <c r="I31" i="37"/>
  <c r="I32" i="37"/>
  <c r="I33" i="37"/>
  <c r="I34" i="37"/>
  <c r="I35" i="37"/>
  <c r="I36" i="37"/>
  <c r="I37" i="37"/>
  <c r="I38" i="37"/>
  <c r="I39" i="37"/>
  <c r="I40" i="37"/>
  <c r="I41" i="37"/>
  <c r="I42" i="37"/>
  <c r="I43" i="37"/>
  <c r="I44" i="37"/>
  <c r="I45" i="37"/>
  <c r="I46" i="37"/>
  <c r="I47" i="37"/>
  <c r="I48" i="37"/>
  <c r="I49" i="37"/>
  <c r="I50" i="37"/>
  <c r="I51" i="37"/>
  <c r="I52" i="37"/>
  <c r="I53" i="37"/>
  <c r="I54" i="37"/>
  <c r="I55" i="37"/>
  <c r="I56" i="37"/>
  <c r="I57" i="37"/>
  <c r="I58" i="37"/>
  <c r="I59" i="37"/>
  <c r="I60" i="37"/>
  <c r="I61" i="37"/>
  <c r="I62" i="37"/>
  <c r="I63" i="37"/>
  <c r="I64" i="37"/>
  <c r="I65" i="37"/>
  <c r="I66" i="37"/>
  <c r="I67" i="37"/>
  <c r="I68" i="37"/>
  <c r="I69" i="37"/>
  <c r="I70" i="37"/>
  <c r="I71" i="37"/>
  <c r="I72" i="37"/>
  <c r="I73" i="37"/>
  <c r="I74" i="37"/>
  <c r="I75" i="37"/>
  <c r="I76" i="37"/>
  <c r="I77" i="37"/>
  <c r="I78" i="37"/>
  <c r="I79" i="37"/>
  <c r="I80" i="37"/>
  <c r="I81" i="37"/>
  <c r="I82" i="37"/>
  <c r="I83" i="37"/>
  <c r="I84" i="37"/>
  <c r="I85" i="37"/>
  <c r="I86" i="37"/>
  <c r="I87" i="37"/>
  <c r="I88" i="37"/>
  <c r="I89" i="37"/>
  <c r="I90" i="37"/>
  <c r="I91" i="37"/>
  <c r="I92" i="37"/>
  <c r="I93" i="37"/>
  <c r="I94" i="37"/>
  <c r="I95" i="37"/>
  <c r="I96" i="37"/>
  <c r="I97" i="37"/>
  <c r="I98" i="37"/>
  <c r="I99" i="37"/>
  <c r="I100" i="37"/>
  <c r="I101" i="37"/>
  <c r="I102" i="37"/>
  <c r="I103" i="37"/>
  <c r="I104" i="37"/>
  <c r="I105" i="37"/>
  <c r="I106" i="37"/>
  <c r="I107" i="37"/>
  <c r="I108" i="37"/>
  <c r="I109" i="37"/>
  <c r="I110" i="37"/>
  <c r="I111" i="37"/>
  <c r="I112" i="37"/>
  <c r="I113" i="37"/>
  <c r="I114" i="37"/>
  <c r="I115" i="37"/>
  <c r="I116" i="37"/>
  <c r="I117" i="37"/>
  <c r="I118" i="37"/>
  <c r="I119" i="37"/>
  <c r="I120" i="37"/>
  <c r="I121" i="37"/>
  <c r="I122" i="37"/>
  <c r="I123" i="37"/>
  <c r="I124" i="37"/>
  <c r="I125" i="37"/>
  <c r="I126" i="37"/>
  <c r="I127" i="37"/>
  <c r="I128" i="37"/>
  <c r="I129" i="37"/>
  <c r="I130" i="37"/>
  <c r="I131" i="37"/>
  <c r="I132" i="37"/>
  <c r="I133" i="37"/>
  <c r="I134" i="37"/>
  <c r="I135" i="37"/>
  <c r="I136" i="37"/>
  <c r="I137" i="37"/>
  <c r="I138" i="37"/>
  <c r="I139" i="37"/>
  <c r="I140" i="37"/>
  <c r="I141" i="37"/>
  <c r="I142" i="37"/>
  <c r="I143" i="37"/>
  <c r="I144" i="37"/>
  <c r="I145" i="37"/>
  <c r="I146" i="37"/>
  <c r="I147" i="37"/>
  <c r="I148" i="37"/>
  <c r="I149" i="37"/>
  <c r="I150" i="37"/>
  <c r="I151" i="37"/>
  <c r="I152" i="37"/>
  <c r="I153" i="37"/>
  <c r="I154" i="37"/>
  <c r="I155" i="37"/>
  <c r="I156" i="37"/>
  <c r="I157" i="37"/>
  <c r="I158" i="37"/>
  <c r="I159" i="37"/>
  <c r="I160" i="37"/>
  <c r="I161" i="37"/>
  <c r="I162" i="37"/>
  <c r="I163" i="37"/>
  <c r="I164" i="37"/>
  <c r="I165" i="37"/>
  <c r="I166" i="37"/>
  <c r="I167" i="37"/>
  <c r="I168" i="37"/>
  <c r="I169" i="37"/>
  <c r="I170" i="37"/>
  <c r="I171" i="37"/>
  <c r="I172" i="37"/>
  <c r="I173" i="37"/>
  <c r="I174" i="37"/>
  <c r="I175" i="37"/>
  <c r="I176" i="37"/>
  <c r="I177" i="37"/>
  <c r="I178" i="37"/>
  <c r="I179" i="37"/>
  <c r="I180" i="37"/>
  <c r="I181" i="37"/>
  <c r="I182" i="37"/>
  <c r="I183" i="37"/>
  <c r="I184" i="37"/>
  <c r="I185" i="37"/>
  <c r="I186" i="37"/>
  <c r="I187" i="37"/>
  <c r="I188" i="37"/>
  <c r="I189" i="37"/>
  <c r="I190" i="37"/>
  <c r="I191" i="37"/>
  <c r="I192" i="37"/>
  <c r="I193" i="37"/>
  <c r="I194" i="37"/>
  <c r="I195" i="37"/>
  <c r="I196" i="37"/>
  <c r="I197" i="37"/>
  <c r="I198" i="37"/>
  <c r="I199" i="37"/>
  <c r="I200" i="37"/>
  <c r="I201" i="37"/>
  <c r="I202" i="37"/>
  <c r="D93" i="71"/>
  <c r="C93" i="71"/>
  <c r="B93" i="71"/>
  <c r="D86" i="71"/>
  <c r="C86" i="71"/>
  <c r="B86" i="71"/>
  <c r="D79" i="71"/>
  <c r="C79" i="71"/>
  <c r="B79" i="71"/>
  <c r="D72" i="71"/>
  <c r="C72" i="71"/>
  <c r="B72" i="71"/>
  <c r="D65" i="71"/>
  <c r="C65" i="71"/>
  <c r="B65" i="71"/>
  <c r="D58" i="71"/>
  <c r="C58" i="71"/>
  <c r="B58" i="71"/>
  <c r="D51" i="71"/>
  <c r="C51" i="71"/>
  <c r="B51" i="71"/>
  <c r="D44" i="71"/>
  <c r="C44" i="71"/>
  <c r="B44" i="71"/>
  <c r="D37" i="71"/>
  <c r="C37" i="71"/>
  <c r="B37" i="71"/>
  <c r="E9" i="71"/>
  <c r="E153" i="7"/>
  <c r="D153" i="7"/>
  <c r="C153" i="7"/>
  <c r="E139" i="7"/>
  <c r="D139" i="7"/>
  <c r="C139" i="7"/>
  <c r="E120" i="7"/>
  <c r="D120" i="7"/>
  <c r="C120" i="7"/>
  <c r="C40" i="74" l="1"/>
  <c r="C41" i="74" s="1"/>
  <c r="E40" i="74"/>
  <c r="E41" i="74" s="1"/>
  <c r="D40" i="74"/>
  <c r="D41" i="74" s="1"/>
  <c r="F40" i="74" l="1"/>
  <c r="F41"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C3" authorId="0" shapeId="0" xr:uid="{00000000-0006-0000-0600-000001000000}">
      <text>
        <r>
          <rPr>
            <sz val="8"/>
            <color indexed="81"/>
            <rFont val="Tahoma"/>
            <family val="2"/>
          </rPr>
          <t xml:space="preserve">Homme
</t>
        </r>
      </text>
    </comment>
    <comment ref="D3" authorId="0" shapeId="0" xr:uid="{00000000-0006-0000-0600-000002000000}">
      <text>
        <r>
          <rPr>
            <sz val="8"/>
            <color indexed="81"/>
            <rFont val="Tahoma"/>
            <family val="2"/>
          </rPr>
          <t>Femme</t>
        </r>
      </text>
    </comment>
    <comment ref="E3" authorId="0" shapeId="0" xr:uid="{00000000-0006-0000-0600-000003000000}">
      <text>
        <r>
          <rPr>
            <sz val="8"/>
            <color indexed="81"/>
            <rFont val="Tahoma"/>
            <family val="2"/>
          </rPr>
          <t xml:space="preserve">Contractuel
Saisonnier
</t>
        </r>
      </text>
    </comment>
    <comment ref="G3" authorId="0" shapeId="0" xr:uid="{00000000-0006-0000-0600-000004000000}">
      <text>
        <r>
          <rPr>
            <sz val="8"/>
            <color indexed="81"/>
            <rFont val="Tahoma"/>
            <family val="2"/>
          </rPr>
          <t xml:space="preserve">Horaires
</t>
        </r>
      </text>
    </comment>
    <comment ref="I3" authorId="0" shapeId="0" xr:uid="{00000000-0006-0000-0600-000005000000}">
      <text>
        <r>
          <rPr>
            <sz val="8"/>
            <color indexed="81"/>
            <rFont val="Tahoma"/>
            <family val="2"/>
          </rPr>
          <t>Journalier
Hebdomadaire
Mensuel
Trimestriel
Semestriel
Annuel</t>
        </r>
      </text>
    </comment>
    <comment ref="J3" authorId="0" shapeId="0" xr:uid="{00000000-0006-0000-0600-000006000000}">
      <text>
        <r>
          <rPr>
            <sz val="8"/>
            <color indexed="81"/>
            <rFont val="Tahoma"/>
            <family val="2"/>
          </rPr>
          <t xml:space="preserve">Horaires atypiques
Travail isolé
Renfort ponctuel d'autres équipes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A7" authorId="0" shapeId="0" xr:uid="{3EBDE82B-B29A-4377-9A69-2DCD4FB231CD}">
      <text>
        <r>
          <rPr>
            <sz val="10"/>
            <color indexed="81"/>
            <rFont val="Tahoma"/>
            <family val="2"/>
          </rPr>
          <t>Priorité 1 (rouge) = 3 points
Priorité 2 (orange) = 2 points
Priorité 3 (jaune) = 1 point
Priorité # (bleu) = 0,5 points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C3" authorId="0" shapeId="0" xr:uid="{00000000-0006-0000-0800-000001000000}">
      <text>
        <r>
          <rPr>
            <sz val="8"/>
            <color indexed="81"/>
            <rFont val="Tahoma"/>
            <family val="2"/>
          </rPr>
          <t>D'après l'article L4161-1 du code du travail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Jérémie Riocreux</author>
  </authors>
  <commentList>
    <comment ref="A3" authorId="0" shapeId="0" xr:uid="{3D48E3E4-BD0F-4CFB-BE14-2DF2783A5173}">
      <text>
        <r>
          <rPr>
            <b/>
            <sz val="9"/>
            <color indexed="81"/>
            <rFont val="Tahoma"/>
            <family val="2"/>
          </rPr>
          <t>P</t>
        </r>
        <r>
          <rPr>
            <sz val="9"/>
            <color indexed="81"/>
            <rFont val="Tahoma"/>
            <family val="2"/>
          </rPr>
          <t xml:space="preserve">rogramme </t>
        </r>
        <r>
          <rPr>
            <b/>
            <sz val="9"/>
            <color indexed="81"/>
            <rFont val="Tahoma"/>
            <family val="2"/>
          </rPr>
          <t>A</t>
        </r>
        <r>
          <rPr>
            <sz val="9"/>
            <color indexed="81"/>
            <rFont val="Tahoma"/>
            <family val="2"/>
          </rPr>
          <t>nnuel de</t>
        </r>
        <r>
          <rPr>
            <b/>
            <sz val="9"/>
            <color indexed="81"/>
            <rFont val="Tahoma"/>
            <family val="2"/>
          </rPr>
          <t xml:space="preserve"> P</t>
        </r>
        <r>
          <rPr>
            <sz val="9"/>
            <color indexed="81"/>
            <rFont val="Tahoma"/>
            <family val="2"/>
          </rPr>
          <t>révention des</t>
        </r>
        <r>
          <rPr>
            <b/>
            <sz val="9"/>
            <color indexed="81"/>
            <rFont val="Tahoma"/>
            <family val="2"/>
          </rPr>
          <t xml:space="preserve"> Ri</t>
        </r>
        <r>
          <rPr>
            <sz val="9"/>
            <color indexed="81"/>
            <rFont val="Tahoma"/>
            <family val="2"/>
          </rPr>
          <t xml:space="preserve">sques </t>
        </r>
        <r>
          <rPr>
            <b/>
            <sz val="9"/>
            <color indexed="81"/>
            <rFont val="Tahoma"/>
            <family val="2"/>
          </rPr>
          <t>P</t>
        </r>
        <r>
          <rPr>
            <sz val="9"/>
            <color indexed="81"/>
            <rFont val="Tahoma"/>
            <family val="2"/>
          </rPr>
          <t>rofessionnels et d'</t>
        </r>
        <r>
          <rPr>
            <b/>
            <sz val="9"/>
            <color indexed="81"/>
            <rFont val="Tahoma"/>
            <family val="2"/>
          </rPr>
          <t>A</t>
        </r>
        <r>
          <rPr>
            <sz val="9"/>
            <color indexed="81"/>
            <rFont val="Tahoma"/>
            <family val="2"/>
          </rPr>
          <t>mélioration des</t>
        </r>
        <r>
          <rPr>
            <b/>
            <sz val="9"/>
            <color indexed="81"/>
            <rFont val="Tahoma"/>
            <family val="2"/>
          </rPr>
          <t xml:space="preserve"> C</t>
        </r>
        <r>
          <rPr>
            <sz val="9"/>
            <color indexed="81"/>
            <rFont val="Tahoma"/>
            <family val="2"/>
          </rPr>
          <t xml:space="preserve">onditions de </t>
        </r>
        <r>
          <rPr>
            <b/>
            <sz val="9"/>
            <color indexed="81"/>
            <rFont val="Tahoma"/>
            <family val="2"/>
          </rPr>
          <t>T</t>
        </r>
        <r>
          <rPr>
            <sz val="9"/>
            <color indexed="81"/>
            <rFont val="Tahoma"/>
            <family val="2"/>
          </rPr>
          <t xml:space="preserve">ravail avec liste détaillée des mesures devant être prises au cours de l'année à venir </t>
        </r>
        <r>
          <rPr>
            <b/>
            <sz val="9"/>
            <color indexed="81"/>
            <rFont val="Tahoma"/>
            <family val="2"/>
          </rPr>
          <t xml:space="preserve">obligatoire </t>
        </r>
        <r>
          <rPr>
            <sz val="9"/>
            <color indexed="81"/>
            <rFont val="Tahoma"/>
            <family val="2"/>
          </rPr>
          <t xml:space="preserve">pour les collectivités et établissements publics territoriaux d'au moins </t>
        </r>
        <r>
          <rPr>
            <b/>
            <sz val="9"/>
            <color indexed="81"/>
            <rFont val="Tahoma"/>
            <family val="2"/>
          </rPr>
          <t>50 agents</t>
        </r>
        <r>
          <rPr>
            <sz val="9"/>
            <color indexed="81"/>
            <rFont val="Tahoma"/>
            <family val="2"/>
          </rPr>
          <t xml:space="preserve">
(code du travail, art. L4121-3-1)</t>
        </r>
      </text>
    </comment>
  </commentList>
</comments>
</file>

<file path=xl/sharedStrings.xml><?xml version="1.0" encoding="utf-8"?>
<sst xmlns="http://schemas.openxmlformats.org/spreadsheetml/2006/main" count="689" uniqueCount="477">
  <si>
    <t>Action prioritaire</t>
  </si>
  <si>
    <t>Action non prioritaire</t>
  </si>
  <si>
    <t>Secours</t>
  </si>
  <si>
    <t>Risque chimique</t>
  </si>
  <si>
    <t>Tâches</t>
  </si>
  <si>
    <t xml:space="preserve">Remarque - Spécificités </t>
  </si>
  <si>
    <t>Fréquence</t>
  </si>
  <si>
    <t>Ambiance thermique</t>
  </si>
  <si>
    <t>Bruit</t>
  </si>
  <si>
    <t>Chimique</t>
  </si>
  <si>
    <t>Hyperbarie</t>
  </si>
  <si>
    <t>Incendie - Explosion</t>
  </si>
  <si>
    <t>Levage</t>
  </si>
  <si>
    <t>Rayonnement</t>
  </si>
  <si>
    <t>Sujet</t>
  </si>
  <si>
    <t>Priorité</t>
  </si>
  <si>
    <t>Noyade</t>
  </si>
  <si>
    <t>Oui</t>
  </si>
  <si>
    <t>Non</t>
  </si>
  <si>
    <t>LISTE DES SIGLES</t>
  </si>
  <si>
    <t>ACFI :</t>
  </si>
  <si>
    <t>Agent Chargé de la Fonction d’Inspection en hygiène et sécurité</t>
  </si>
  <si>
    <t>AES :</t>
  </si>
  <si>
    <t>Accident Exposant au Sang</t>
  </si>
  <si>
    <t>AIST :</t>
  </si>
  <si>
    <t>Association Interprofessionnelle de Santé au Travail</t>
  </si>
  <si>
    <t>APSAD :</t>
  </si>
  <si>
    <t>Association Plénière des Sociétés d'Assurance Dommage</t>
  </si>
  <si>
    <t>Blocs Autonome d’Eclairage de Sécurité</t>
  </si>
  <si>
    <t>Benne à Ordures Ménagères</t>
  </si>
  <si>
    <t>Brevet de Sécurité Routière</t>
  </si>
  <si>
    <t>Certificat d’Aptitude à la Conduite En Sécurité</t>
  </si>
  <si>
    <t>CARSAT :</t>
  </si>
  <si>
    <t>CCAS :</t>
  </si>
  <si>
    <t>Centre Communal d'Action Social</t>
  </si>
  <si>
    <t>Comité Communal des Feux de Forêts</t>
  </si>
  <si>
    <t>CDG :</t>
  </si>
  <si>
    <t>Centre De Gestion de la fonction publique territoriale</t>
  </si>
  <si>
    <t>CGCT :</t>
  </si>
  <si>
    <t>Code Général des Collectivités Territoriales</t>
  </si>
  <si>
    <t>Charge Maximale d’Utilisation</t>
  </si>
  <si>
    <t>CMR :</t>
  </si>
  <si>
    <t>Cancérigène, Mutagène et toxique pour la Reproduction</t>
  </si>
  <si>
    <t>CNAMTS :</t>
  </si>
  <si>
    <t>Caisse Nationale d'Assurance Maladie des Travailleurs Salariés</t>
  </si>
  <si>
    <t xml:space="preserve">CNFPT : </t>
  </si>
  <si>
    <t>Centre National de la Fonction Publique Territoriale</t>
  </si>
  <si>
    <t>CTM :</t>
  </si>
  <si>
    <t>Centre Technique Municipal</t>
  </si>
  <si>
    <t>DASRI :</t>
  </si>
  <si>
    <t>Déchets d’Activités de Soin à Risque Infectieux</t>
  </si>
  <si>
    <t>Dispositif d’Alarme pour Travailleur Isolé</t>
  </si>
  <si>
    <t>Directeur Général des Services</t>
  </si>
  <si>
    <t>Déclaration d’Intention de Commencement de travaux</t>
  </si>
  <si>
    <t>DIRECCTE :</t>
  </si>
  <si>
    <t>Dossier d’Intervention Ultérieure sur l’Ouvrage</t>
  </si>
  <si>
    <t>DREAL :</t>
  </si>
  <si>
    <t>DRH :</t>
  </si>
  <si>
    <t>Directeur des Ressources Humaines</t>
  </si>
  <si>
    <t>DMS :</t>
  </si>
  <si>
    <t>Déchets Ménagers Spéciaux</t>
  </si>
  <si>
    <t>DSA :</t>
  </si>
  <si>
    <t>Défibrillateur Semi Automatique</t>
  </si>
  <si>
    <t>Directeur des Services Techniques</t>
  </si>
  <si>
    <t xml:space="preserve">EHPAD : </t>
  </si>
  <si>
    <t>EPI :</t>
  </si>
  <si>
    <t>ERP :</t>
  </si>
  <si>
    <t>Fiches de Données de Sécurité</t>
  </si>
  <si>
    <t>FIPHFP :</t>
  </si>
  <si>
    <t>H&amp;S :</t>
  </si>
  <si>
    <t>Hygiène &amp; Sécurité</t>
  </si>
  <si>
    <t>IGH :</t>
  </si>
  <si>
    <t>Immeuble de Grande Hauteur</t>
  </si>
  <si>
    <t>Institut National de Recherche et de Sécurité</t>
  </si>
  <si>
    <t>PEMP :</t>
  </si>
  <si>
    <t>Plate-forme Elévatrice Mobile de Personnel (nacelle)</t>
  </si>
  <si>
    <t xml:space="preserve">PL : </t>
  </si>
  <si>
    <t>Poids Lourds</t>
  </si>
  <si>
    <t>PMR :</t>
  </si>
  <si>
    <t>Personne à Mobilité Réduite</t>
  </si>
  <si>
    <t xml:space="preserve">PSC1 : </t>
  </si>
  <si>
    <t>PSE1 :</t>
  </si>
  <si>
    <t>Premiers Secours en Equipe niveau 1</t>
  </si>
  <si>
    <t>Poids Total Autorisé en Charge</t>
  </si>
  <si>
    <t>RPS :</t>
  </si>
  <si>
    <t>Risques Psycho-Sociaux</t>
  </si>
  <si>
    <t>SSI :</t>
  </si>
  <si>
    <t>Système de Sécurité Incendie</t>
  </si>
  <si>
    <t>SSIAP :</t>
  </si>
  <si>
    <t>Service de Sécurité Incendie et d’Assistance à Personnes</t>
  </si>
  <si>
    <t>Critères pour définition des niveaux de priorité :</t>
  </si>
  <si>
    <t>Permet de pallier un risque d’accident/maladie d’une particulière gravité et/ou avec exposition relativement fréquente et/ou sans aucun autre élément de maîtrise et/ou mesure facile et rapide à mettre en œuvre</t>
  </si>
  <si>
    <t>Permet de pallier un risque de niveau intermédiaire</t>
  </si>
  <si>
    <t xml:space="preserve">Peut être planifiée à long terme, ne nécessite pas d’intervention immédiate </t>
  </si>
  <si>
    <t>THO :</t>
  </si>
  <si>
    <t>x</t>
  </si>
  <si>
    <t>Divers</t>
  </si>
  <si>
    <t></t>
  </si>
  <si>
    <t></t>
  </si>
  <si>
    <t>J</t>
  </si>
  <si>
    <t>PRIO</t>
  </si>
  <si>
    <t>Risque électrique</t>
  </si>
  <si>
    <t>Risques Psychosociaux</t>
  </si>
  <si>
    <t>ø</t>
  </si>
  <si>
    <t>Total :</t>
  </si>
  <si>
    <t>Moyens de prévention existants</t>
  </si>
  <si>
    <t>Moyens de prévention à prévoir</t>
  </si>
  <si>
    <t>Généralités</t>
  </si>
  <si>
    <t xml:space="preserve">      Situations de travail particulières</t>
  </si>
  <si>
    <t>Techniques Humains Organisationnels (moyens de prévention)</t>
  </si>
  <si>
    <t>VAT :</t>
  </si>
  <si>
    <t>Vérificateur d'Absence de Tension</t>
  </si>
  <si>
    <t>?</t>
  </si>
  <si>
    <t>#</t>
  </si>
  <si>
    <t>Horaire</t>
  </si>
  <si>
    <t>Journalière</t>
  </si>
  <si>
    <t>Mensuelle</t>
  </si>
  <si>
    <t>Trimestrielle</t>
  </si>
  <si>
    <t>Semestrielle</t>
  </si>
  <si>
    <t>Annuelle</t>
  </si>
  <si>
    <t>Décénale</t>
  </si>
  <si>
    <t>FREQ</t>
  </si>
  <si>
    <t>Ligne</t>
  </si>
  <si>
    <t>Valeur</t>
  </si>
  <si>
    <t>Fiche de poste</t>
  </si>
  <si>
    <t>AP/CP :</t>
  </si>
  <si>
    <t>FIMO-FCO :</t>
  </si>
  <si>
    <t>Formation Initiale Minimale Obligatoire - Formation Continue Obligatoire pour le transport de marchandises ou de voyageurs</t>
  </si>
  <si>
    <t>MSA :</t>
  </si>
  <si>
    <t>Mutuelle Sociale Agricole</t>
  </si>
  <si>
    <t>DU :</t>
  </si>
  <si>
    <t>Document Unique</t>
  </si>
  <si>
    <t>AT/MP :</t>
  </si>
  <si>
    <t>Accident du Travail / Maladie Professionnelle</t>
  </si>
  <si>
    <r>
      <t>BAES :</t>
    </r>
    <r>
      <rPr>
        <sz val="9"/>
        <rFont val="Tahoma"/>
        <family val="2"/>
      </rPr>
      <t xml:space="preserve"> </t>
    </r>
  </si>
  <si>
    <r>
      <t>BOM :</t>
    </r>
    <r>
      <rPr>
        <sz val="9"/>
        <rFont val="Tahoma"/>
        <family val="2"/>
      </rPr>
      <t xml:space="preserve"> </t>
    </r>
  </si>
  <si>
    <r>
      <t>BSR :</t>
    </r>
    <r>
      <rPr>
        <sz val="9"/>
        <rFont val="Tahoma"/>
        <family val="2"/>
      </rPr>
      <t xml:space="preserve"> </t>
    </r>
  </si>
  <si>
    <r>
      <t>CACES :</t>
    </r>
    <r>
      <rPr>
        <sz val="9"/>
        <rFont val="Tahoma"/>
        <family val="2"/>
      </rPr>
      <t xml:space="preserve"> </t>
    </r>
  </si>
  <si>
    <r>
      <t>CCFF :</t>
    </r>
    <r>
      <rPr>
        <sz val="9"/>
        <rFont val="Tahoma"/>
        <family val="2"/>
      </rPr>
      <t xml:space="preserve"> </t>
    </r>
  </si>
  <si>
    <r>
      <t>CMU :</t>
    </r>
    <r>
      <rPr>
        <sz val="9"/>
        <rFont val="Tahoma"/>
        <family val="2"/>
      </rPr>
      <t xml:space="preserve"> </t>
    </r>
  </si>
  <si>
    <r>
      <t>DATI </t>
    </r>
    <r>
      <rPr>
        <sz val="9"/>
        <rFont val="Tahoma"/>
        <family val="2"/>
      </rPr>
      <t xml:space="preserve">: </t>
    </r>
  </si>
  <si>
    <r>
      <t>DGS :</t>
    </r>
    <r>
      <rPr>
        <sz val="9"/>
        <rFont val="Tahoma"/>
        <family val="2"/>
      </rPr>
      <t xml:space="preserve"> </t>
    </r>
  </si>
  <si>
    <r>
      <t>DICT :</t>
    </r>
    <r>
      <rPr>
        <sz val="9"/>
        <rFont val="Tahoma"/>
        <family val="2"/>
      </rPr>
      <t xml:space="preserve"> </t>
    </r>
  </si>
  <si>
    <r>
      <t>DIUO :</t>
    </r>
    <r>
      <rPr>
        <sz val="9"/>
        <rFont val="Tahoma"/>
        <family val="2"/>
      </rPr>
      <t xml:space="preserve"> </t>
    </r>
  </si>
  <si>
    <r>
      <t>DST :</t>
    </r>
    <r>
      <rPr>
        <sz val="9"/>
        <rFont val="Tahoma"/>
        <family val="2"/>
      </rPr>
      <t xml:space="preserve"> </t>
    </r>
  </si>
  <si>
    <r>
      <t>FDS :</t>
    </r>
    <r>
      <rPr>
        <sz val="9"/>
        <rFont val="Tahoma"/>
        <family val="2"/>
      </rPr>
      <t xml:space="preserve"> </t>
    </r>
  </si>
  <si>
    <r>
      <t>INRS :</t>
    </r>
    <r>
      <rPr>
        <sz val="9"/>
        <rFont val="Tahoma"/>
        <family val="2"/>
      </rPr>
      <t xml:space="preserve"> </t>
    </r>
  </si>
  <si>
    <r>
      <t>PRAP :</t>
    </r>
    <r>
      <rPr>
        <sz val="9"/>
        <rFont val="Tahoma"/>
        <family val="2"/>
      </rPr>
      <t xml:space="preserve"> </t>
    </r>
  </si>
  <si>
    <t>Prévention des Risques liés à l’Activité Physique (ex-formation Gestes et Postures)</t>
  </si>
  <si>
    <r>
      <t>PTAC :</t>
    </r>
    <r>
      <rPr>
        <sz val="9"/>
        <rFont val="Tahoma"/>
        <family val="2"/>
      </rPr>
      <t xml:space="preserve"> </t>
    </r>
  </si>
  <si>
    <r>
      <t>SST :</t>
    </r>
    <r>
      <rPr>
        <sz val="9"/>
        <rFont val="Tahoma"/>
        <family val="2"/>
      </rPr>
      <t xml:space="preserve"> </t>
    </r>
  </si>
  <si>
    <r>
      <t>Sauveteur Secouriste du Travail</t>
    </r>
    <r>
      <rPr>
        <b/>
        <sz val="9"/>
        <rFont val="Tahoma"/>
        <family val="2"/>
      </rPr>
      <t xml:space="preserve"> ou</t>
    </r>
    <r>
      <rPr>
        <sz val="9"/>
        <rFont val="Tahoma"/>
        <family val="2"/>
      </rPr>
      <t xml:space="preserve"> Santé Sécurité au travail</t>
    </r>
  </si>
  <si>
    <t>Hebdomadaire</t>
  </si>
  <si>
    <t>¸</t>
  </si>
  <si>
    <t>VUL :</t>
  </si>
  <si>
    <t>Véhicule Utilitaire Léger</t>
  </si>
  <si>
    <t>2 x / semaine</t>
  </si>
  <si>
    <t>2 x / mois</t>
  </si>
  <si>
    <t>NOTICE D'UTILISATION</t>
  </si>
  <si>
    <t>Mise en page</t>
  </si>
  <si>
    <r>
      <t xml:space="preserve">• Chaque onglet est paginé en échelle 100 %, zoom 100 %, affichage </t>
    </r>
    <r>
      <rPr>
        <sz val="10"/>
        <color indexed="23"/>
        <rFont val="Tahoma"/>
        <family val="2"/>
      </rPr>
      <t>"Aperçu des sauts de page"</t>
    </r>
  </si>
  <si>
    <t>• Pour définir les couleurs de priorité, utiliser la liste déroulante de choix (1, 2, 3, # ou ?), la mise en forme se fera automatiquement</t>
  </si>
  <si>
    <t>SPV :</t>
  </si>
  <si>
    <t>HV :</t>
  </si>
  <si>
    <t>Haute Visibilité</t>
  </si>
  <si>
    <t>IPRP :</t>
  </si>
  <si>
    <r>
      <t>2)</t>
    </r>
    <r>
      <rPr>
        <sz val="10"/>
        <color indexed="8"/>
        <rFont val="Times New Roman"/>
        <family val="1"/>
      </rPr>
      <t xml:space="preserve">    </t>
    </r>
    <r>
      <rPr>
        <sz val="10"/>
        <color indexed="8"/>
        <rFont val="Tahoma"/>
        <family val="2"/>
      </rPr>
      <t xml:space="preserve">Remplissage des </t>
    </r>
    <r>
      <rPr>
        <b/>
        <sz val="10"/>
        <color indexed="8"/>
        <rFont val="Tahoma"/>
        <family val="2"/>
      </rPr>
      <t>tableaux de suivi</t>
    </r>
    <r>
      <rPr>
        <sz val="10"/>
        <color indexed="8"/>
        <rFont val="Tahoma"/>
        <family val="2"/>
      </rPr>
      <t xml:space="preserve"> des formations en hygiène et sécurité et des permis / habilitations électriques / CACES, et, en fonction des cas, des EPI, des accidents de service et des contrôles périodiques obligatoires</t>
    </r>
    <r>
      <rPr>
        <sz val="10"/>
        <rFont val="Tahoma"/>
        <family val="2"/>
      </rPr>
      <t xml:space="preserve"> (document distinct)</t>
    </r>
  </si>
  <si>
    <t>Nombre de</t>
  </si>
  <si>
    <t>Présence</t>
  </si>
  <si>
    <t>ATSEM :</t>
  </si>
  <si>
    <t>Agent Territorial Spécialisé des Ecoles Maternelles</t>
  </si>
  <si>
    <r>
      <t xml:space="preserve">Version : </t>
    </r>
    <r>
      <rPr>
        <sz val="12"/>
        <color indexed="30"/>
        <rFont val="Tahoma"/>
        <family val="2"/>
      </rPr>
      <t>0</t>
    </r>
  </si>
  <si>
    <t>PM :</t>
  </si>
  <si>
    <t>Police Municipale</t>
  </si>
  <si>
    <t>Facteurs de pénibilité - Présence</t>
  </si>
  <si>
    <t>Agents chimiques dangereux - Poussières - Fumées</t>
  </si>
  <si>
    <t>Manutention manuelle de charges</t>
  </si>
  <si>
    <t>Milieu hyperbare</t>
  </si>
  <si>
    <t>Postures pénibles - Positions forcées des articulations</t>
  </si>
  <si>
    <t>Températures extrêmes</t>
  </si>
  <si>
    <t>Travail de nuit dans certaines conditions</t>
  </si>
  <si>
    <t>Travail en équipes successives alternantes</t>
  </si>
  <si>
    <t>Travail répétitif - Répétition d'un même geste, à une cadence contrainte</t>
  </si>
  <si>
    <t>Vibrations mécaniques</t>
  </si>
  <si>
    <t>Travail sur écran - Fatigue visuelle - TMS</t>
  </si>
  <si>
    <t>Contrainte physique marquée</t>
  </si>
  <si>
    <t>Environnement physique agressif</t>
  </si>
  <si>
    <t>Rythmes de travail</t>
  </si>
  <si>
    <t>COCHE</t>
  </si>
  <si>
    <t>PENI</t>
  </si>
  <si>
    <t>EPI : Exemple Ambiance thermique</t>
  </si>
  <si>
    <t>Formation : Exemple Ambiance thermique</t>
  </si>
  <si>
    <t>Vérification : Exemple Ambiance thermique</t>
  </si>
  <si>
    <t>TGBT :</t>
  </si>
  <si>
    <t>Tableau Général Basse Tension</t>
  </si>
  <si>
    <t>N°</t>
  </si>
  <si>
    <t>Saisonnière</t>
  </si>
  <si>
    <t>Ponctuelle</t>
  </si>
  <si>
    <t>Variable</t>
  </si>
  <si>
    <t xml:space="preserve">      Acteurs de la prévention</t>
  </si>
  <si>
    <t xml:space="preserve">      Documents</t>
  </si>
  <si>
    <t>Chute de hauteur - Chute avec dénivellation</t>
  </si>
  <si>
    <t>Hauteur - Chute avec dénivellation</t>
  </si>
  <si>
    <r>
      <t xml:space="preserve">• Effacer les éléments de l'une ou l'autre des colonnes selon qu'ils soient </t>
    </r>
    <r>
      <rPr>
        <sz val="10"/>
        <color indexed="23"/>
        <rFont val="Tahoma"/>
        <family val="2"/>
      </rPr>
      <t xml:space="preserve">"… à prévoir" </t>
    </r>
    <r>
      <rPr>
        <sz val="10"/>
        <rFont val="Tahoma"/>
        <family val="2"/>
      </rPr>
      <t xml:space="preserve">ou </t>
    </r>
    <r>
      <rPr>
        <sz val="10"/>
        <color indexed="23"/>
        <rFont val="Tahoma"/>
        <family val="2"/>
      </rPr>
      <t xml:space="preserve">"… existants" </t>
    </r>
    <r>
      <rPr>
        <sz val="10"/>
        <rFont val="Tahoma"/>
        <family val="2"/>
      </rPr>
      <t>sur le terrain</t>
    </r>
  </si>
  <si>
    <t xml:space="preserve">      Formation</t>
  </si>
  <si>
    <t>PPMS :</t>
  </si>
  <si>
    <t>Plan Particulier de Mise en Sûreté</t>
  </si>
  <si>
    <t>DAE :</t>
  </si>
  <si>
    <t>DEA :</t>
  </si>
  <si>
    <t>Défibrillateur Entièrement Automatisé</t>
  </si>
  <si>
    <r>
      <t xml:space="preserve">Cet outil a été créé spécialement pour les collectivités et établissements publics territoriaux. Il est en accès libre et gratuit. Cependant, si vous l'utilisez, merci cependant de citer la source (CDG 83 - Pôle santé sécurité). Optimisé pour le logiciel Excel 2007 ou suivant, cet outil peut être utilisé dès la version 97-2003. Vous trouverez ci-dessous un rappel des règles de base pour son utilisation. En cas d’affichage anormal, de mauvaise manipulation ou de toute question, ne pas hésiter à nous contacter (toutes nos coordonnées sur </t>
    </r>
    <r>
      <rPr>
        <u/>
        <sz val="10"/>
        <rFont val="Tahoma"/>
        <family val="2"/>
      </rPr>
      <t>www.cdg83.fr</t>
    </r>
    <r>
      <rPr>
        <sz val="10"/>
        <rFont val="Tahoma"/>
        <family val="2"/>
      </rPr>
      <t>)</t>
    </r>
  </si>
  <si>
    <t>• Sur les côtés et au bas de la zone d'impression, les sauts de page sont indiqués par un rebord bleu =</t>
  </si>
  <si>
    <t>• Si des caractères se retrouvent en-dessous de ce rebord (fond grisé), cela signifie qu'ils sortent de la zone d'impression (fond blanc)</t>
  </si>
  <si>
    <t>• Le rebord bleu peut alors être déplacé pour agrandir ou diminuer la zone d'impression, mais l'échelle du document peut se retrouver modifiée</t>
  </si>
  <si>
    <r>
      <t xml:space="preserve">• Pour la rétablir, cliquer droit sur n'importe quelle case, puis </t>
    </r>
    <r>
      <rPr>
        <sz val="10"/>
        <color indexed="23"/>
        <rFont val="Tahoma"/>
        <family val="2"/>
      </rPr>
      <t>"Rétablir la zone d'impression"</t>
    </r>
  </si>
  <si>
    <r>
      <t xml:space="preserve">• Pour cela, à la première utilisation, faire un clic droit sur la barre bleu à droite du menu en haut de la page, cliquer sur </t>
    </r>
    <r>
      <rPr>
        <sz val="10"/>
        <color indexed="23"/>
        <rFont val="Tahoma"/>
        <family val="2"/>
      </rPr>
      <t xml:space="preserve">"Personnaliser la barre d'outil Accès rapide" </t>
    </r>
    <r>
      <rPr>
        <sz val="10"/>
        <rFont val="Tahoma"/>
        <family val="2"/>
      </rPr>
      <t>puis</t>
    </r>
    <r>
      <rPr>
        <sz val="10"/>
        <color indexed="23"/>
        <rFont val="Tahoma"/>
        <family val="2"/>
      </rPr>
      <t xml:space="preserve"> "Autres commandes"</t>
    </r>
    <r>
      <rPr>
        <sz val="10"/>
        <rFont val="Tahoma"/>
        <family val="2"/>
      </rPr>
      <t>, sélectionner</t>
    </r>
    <r>
      <rPr>
        <sz val="10"/>
        <color indexed="23"/>
        <rFont val="Tahoma"/>
        <family val="2"/>
      </rPr>
      <t xml:space="preserve"> "Toutes les commandes" </t>
    </r>
    <r>
      <rPr>
        <sz val="10"/>
        <rFont val="Tahoma"/>
        <family val="2"/>
      </rPr>
      <t>et ajouter</t>
    </r>
    <r>
      <rPr>
        <sz val="10"/>
        <color indexed="23"/>
        <rFont val="Tahoma"/>
        <family val="2"/>
      </rPr>
      <t xml:space="preserve"> "Assistant Tableau croisé dynamique"</t>
    </r>
  </si>
  <si>
    <r>
      <t xml:space="preserve">• Faire alors un clic droit dans la colonne concernée, puis </t>
    </r>
    <r>
      <rPr>
        <sz val="10"/>
        <color indexed="23"/>
        <rFont val="Tahoma"/>
        <family val="2"/>
      </rPr>
      <t>"Insérer…"</t>
    </r>
    <r>
      <rPr>
        <sz val="10"/>
        <rFont val="Tahoma"/>
        <family val="2"/>
      </rPr>
      <t xml:space="preserve"> et enfin </t>
    </r>
    <r>
      <rPr>
        <sz val="10"/>
        <color indexed="23"/>
        <rFont val="Tahoma"/>
        <family val="2"/>
      </rPr>
      <t>"Décaler les cellules vers le bas"</t>
    </r>
  </si>
  <si>
    <t>• Ne pas ajouter d'item en haut ou en bas de tableau, au risque de sortir de la plage sélectionnée</t>
  </si>
  <si>
    <t>• Attention ! Ne jamais dépasser 255 caractères par case (environ 4 lignes) au risque de perdre le plan d’action automatisé (bug d’Excel)</t>
  </si>
  <si>
    <t>• Ne pas modifier directement le libellé des actions, car elles se remplissent automatiquement à partir du reste du document</t>
  </si>
  <si>
    <r>
      <t xml:space="preserve">• Pour mettre à jour les actions, faire un simple clic droit sur le tableau, puis </t>
    </r>
    <r>
      <rPr>
        <sz val="10"/>
        <color indexed="23"/>
        <rFont val="Tahoma"/>
        <family val="2"/>
      </rPr>
      <t>"Actualiser"</t>
    </r>
  </si>
  <si>
    <t>• Après actualisation, ne pas hésiter à vérifier que toutes les actions proposées apparaissent</t>
  </si>
  <si>
    <r>
      <t xml:space="preserve">• Refaire si nécessaire la sélection de la plage dans chaque onglet à l'aide de </t>
    </r>
    <r>
      <rPr>
        <sz val="10"/>
        <color indexed="23"/>
        <rFont val="Tahoma"/>
        <family val="2"/>
      </rPr>
      <t>"Assistant Tableau croisé dynamique"</t>
    </r>
  </si>
  <si>
    <t>ASVP :</t>
  </si>
  <si>
    <t>Agent de Surveillance de la Voie Publique</t>
  </si>
  <si>
    <t>TPRT :</t>
  </si>
  <si>
    <t>Temps Partiel pour Raison Thérapeutique</t>
  </si>
  <si>
    <t>PAI :</t>
  </si>
  <si>
    <t>CSPS :</t>
  </si>
  <si>
    <t>Coordonnateur Sécurité et Protection de la Santé</t>
  </si>
  <si>
    <t>PGC SPS :</t>
  </si>
  <si>
    <t>Plan Général de Coordination de Sécurité et de Protection de la Santé</t>
  </si>
  <si>
    <t>PPSPS :</t>
  </si>
  <si>
    <t>Plan Particulier de Sécurité et de Protection de la Santé</t>
  </si>
  <si>
    <t>ATST :</t>
  </si>
  <si>
    <t>Autorisation de Travail Sous Tension</t>
  </si>
  <si>
    <t>sur</t>
  </si>
  <si>
    <t xml:space="preserve">     Nombre de questionnaires retournés par équipe</t>
  </si>
  <si>
    <t>Précisions (&amp; nombre d'agents concernés le cas échéant)</t>
  </si>
  <si>
    <t>PAV :</t>
  </si>
  <si>
    <t>Point d'Apport Volontaire (déchets)</t>
  </si>
  <si>
    <t>Depuis le 5 novembre 2001, l’employeur est tenu de transcrire et mettre à jour dans un document unique les résultats de l’évaluation des risques pour la sécurité et la santé des travailleurs. Cette évaluation comporte un inventaire des risques identifiés dans chaque unité de travail de l’établissement. Ce document doit être mise à jour annuellement ou lorsque les conditions d’hygiène et sécurité du personnel sont modifiées</t>
  </si>
  <si>
    <t>• Afin de prendre en compte les accidents de service et maladie professionnelle dans la hiérarchisation des risques, veiller à créer une ligne par accident dans chaque thématique et d'indiquer une priorité 1 dans la case priorité pour chaque évènement</t>
  </si>
  <si>
    <r>
      <rPr>
        <i/>
        <u/>
        <sz val="10"/>
        <rFont val="Tahoma"/>
        <family val="2"/>
      </rPr>
      <t xml:space="preserve">Nota </t>
    </r>
    <r>
      <rPr>
        <i/>
        <sz val="10"/>
        <rFont val="Tahoma"/>
        <family val="2"/>
      </rPr>
      <t>: Si accident ou maladie dans l'année, mettre en face une valeur 1 dans la colonne "Priorité" (étape facultative)</t>
    </r>
  </si>
  <si>
    <t xml:space="preserve">Nota : Le remplissage des onglets "Pénibilité" et "Organisation" est facultatif = onglets </t>
  </si>
  <si>
    <r>
      <t xml:space="preserve">• Tous les éléments mentionnés dans la colonne </t>
    </r>
    <r>
      <rPr>
        <sz val="10"/>
        <color indexed="23"/>
        <rFont val="Tahoma"/>
        <family val="2"/>
      </rPr>
      <t xml:space="preserve">"… existants" </t>
    </r>
    <r>
      <rPr>
        <sz val="10"/>
        <rFont val="Tahoma"/>
        <family val="2"/>
      </rPr>
      <t>se reportent automatiquement dans le plan d'action</t>
    </r>
  </si>
  <si>
    <r>
      <t xml:space="preserve">• Attention ! En cas de suppression d'un onglet, le plan d'action ne fonctionne plus. Pour le réactiver, cliquer sur l'icône </t>
    </r>
    <r>
      <rPr>
        <sz val="10"/>
        <color indexed="23"/>
        <rFont val="Tahoma"/>
        <family val="2"/>
      </rPr>
      <t>"Assistant Tableau croisé dynamique"</t>
    </r>
    <r>
      <rPr>
        <sz val="10"/>
        <rFont val="Tahoma"/>
        <family val="2"/>
      </rPr>
      <t xml:space="preserve">, créée au préalable dans la barre de lancement rapide, puis </t>
    </r>
    <r>
      <rPr>
        <sz val="10"/>
        <color indexed="23"/>
        <rFont val="Tahoma"/>
        <family val="2"/>
      </rPr>
      <t>"Précédent"</t>
    </r>
    <r>
      <rPr>
        <sz val="10"/>
        <rFont val="Tahoma"/>
        <family val="2"/>
      </rPr>
      <t xml:space="preserve"> et supprimer la plage présentant un message d'erreur</t>
    </r>
  </si>
  <si>
    <t>Effectif total :</t>
  </si>
  <si>
    <t>GNR :</t>
  </si>
  <si>
    <t>Gazole Non Routier</t>
  </si>
  <si>
    <t>SPP :</t>
  </si>
  <si>
    <t>Sapeur Pompier Professionnel</t>
  </si>
  <si>
    <t>PCS :</t>
  </si>
  <si>
    <t>Plan Communal de Sauvegarde</t>
  </si>
  <si>
    <t>CHUT :</t>
  </si>
  <si>
    <t>Coussin Hémostatique d'Urgence de Thuasne (pansement compressif)</t>
  </si>
  <si>
    <t>Défibrillateur Automatique Externe</t>
  </si>
  <si>
    <t>Intervenant en Prévention des Risques Professionnels</t>
  </si>
  <si>
    <t>MP :</t>
  </si>
  <si>
    <t>Maladie Professionnelle</t>
  </si>
  <si>
    <t>Sapeur-Pompier Volontaire</t>
  </si>
  <si>
    <t>Risque routier - Circulation - Engins</t>
  </si>
  <si>
    <t>Routier - Circulation - Engins</t>
  </si>
  <si>
    <t>Conditions de travail - Hygiène</t>
  </si>
  <si>
    <t>Manutention - Postures - TMS</t>
  </si>
  <si>
    <t>CTA :</t>
  </si>
  <si>
    <t>Centrale de Traitement d'Air</t>
  </si>
  <si>
    <t>CMP :</t>
  </si>
  <si>
    <t>Centre Médico-Psychologique</t>
  </si>
  <si>
    <t>AFPA :</t>
  </si>
  <si>
    <t>Association nationale pour la Formation Professionnelle des Adultes</t>
  </si>
  <si>
    <t>BEV :</t>
  </si>
  <si>
    <t>Bande d'Eveil à la Vigilance</t>
  </si>
  <si>
    <t>Cliquez sur l'icône pour accéder à l'onglet désiré</t>
  </si>
  <si>
    <t>Heurt - Chute de plain pied - Chute d'objets - Effondrement</t>
  </si>
  <si>
    <t>Heurt - Chute de plain pied / d'objet - Effondrement</t>
  </si>
  <si>
    <r>
      <rPr>
        <sz val="10"/>
        <color indexed="8"/>
        <rFont val="Tahoma"/>
        <family val="2"/>
      </rPr>
      <t xml:space="preserve">Page de </t>
    </r>
    <r>
      <rPr>
        <b/>
        <sz val="10"/>
        <color indexed="8"/>
        <rFont val="Tahoma"/>
        <family val="2"/>
      </rPr>
      <t>Garde</t>
    </r>
  </si>
  <si>
    <r>
      <t>A</t>
    </r>
    <r>
      <rPr>
        <sz val="10"/>
        <rFont val="Tahoma"/>
        <family val="2"/>
      </rPr>
      <t>mbiance</t>
    </r>
    <r>
      <rPr>
        <b/>
        <sz val="10"/>
        <rFont val="Tahoma"/>
        <family val="2"/>
      </rPr>
      <t xml:space="preserve"> Thermique</t>
    </r>
  </si>
  <si>
    <r>
      <t>Méthodo</t>
    </r>
    <r>
      <rPr>
        <sz val="10"/>
        <rFont val="Tahoma"/>
        <family val="2"/>
      </rPr>
      <t>logie</t>
    </r>
  </si>
  <si>
    <r>
      <t xml:space="preserve">Incendie </t>
    </r>
    <r>
      <rPr>
        <sz val="10"/>
        <rFont val="Tahoma"/>
        <family val="2"/>
      </rPr>
      <t>- Explosion</t>
    </r>
  </si>
  <si>
    <r>
      <t xml:space="preserve">Notice </t>
    </r>
    <r>
      <rPr>
        <sz val="10"/>
        <rFont val="Tahoma"/>
        <family val="2"/>
      </rPr>
      <t>d'utilisation</t>
    </r>
  </si>
  <si>
    <r>
      <rPr>
        <sz val="10"/>
        <rFont val="Tahoma"/>
        <family val="2"/>
      </rPr>
      <t>Liste des</t>
    </r>
    <r>
      <rPr>
        <b/>
        <sz val="10"/>
        <rFont val="Tahoma"/>
        <family val="2"/>
      </rPr>
      <t xml:space="preserve"> Sigles</t>
    </r>
  </si>
  <si>
    <r>
      <rPr>
        <sz val="10"/>
        <rFont val="Tahoma"/>
        <family val="2"/>
      </rPr>
      <t xml:space="preserve">Risque </t>
    </r>
    <r>
      <rPr>
        <b/>
        <sz val="10"/>
        <rFont val="Tahoma"/>
        <family val="2"/>
      </rPr>
      <t>Chimique</t>
    </r>
  </si>
  <si>
    <r>
      <t xml:space="preserve">Manutention </t>
    </r>
    <r>
      <rPr>
        <sz val="10"/>
        <rFont val="Tahoma"/>
        <family val="2"/>
      </rPr>
      <t>- Postures - TMS</t>
    </r>
  </si>
  <si>
    <r>
      <rPr>
        <sz val="10"/>
        <rFont val="Tahoma"/>
        <family val="2"/>
      </rPr>
      <t xml:space="preserve">Synthèse des </t>
    </r>
    <r>
      <rPr>
        <b/>
        <sz val="10"/>
        <rFont val="Tahoma"/>
        <family val="2"/>
      </rPr>
      <t>Questionnaires</t>
    </r>
  </si>
  <si>
    <r>
      <rPr>
        <sz val="10"/>
        <rFont val="Tahoma"/>
        <family val="2"/>
      </rPr>
      <t xml:space="preserve">Description des </t>
    </r>
    <r>
      <rPr>
        <b/>
        <sz val="10"/>
        <rFont val="Tahoma"/>
        <family val="2"/>
      </rPr>
      <t>Activités</t>
    </r>
  </si>
  <si>
    <r>
      <rPr>
        <sz val="10"/>
        <rFont val="Tahoma"/>
        <family val="2"/>
      </rPr>
      <t xml:space="preserve">Risque </t>
    </r>
    <r>
      <rPr>
        <b/>
        <sz val="10"/>
        <rFont val="Tahoma"/>
        <family val="2"/>
      </rPr>
      <t xml:space="preserve">Routier </t>
    </r>
    <r>
      <rPr>
        <sz val="10"/>
        <rFont val="Tahoma"/>
        <family val="2"/>
      </rPr>
      <t>- Circulation
- Engins</t>
    </r>
  </si>
  <si>
    <r>
      <t>R</t>
    </r>
    <r>
      <rPr>
        <sz val="10"/>
        <rFont val="Tahoma"/>
        <family val="2"/>
      </rPr>
      <t>isques</t>
    </r>
    <r>
      <rPr>
        <b/>
        <sz val="10"/>
        <rFont val="Tahoma"/>
        <family val="2"/>
      </rPr>
      <t xml:space="preserve"> P</t>
    </r>
    <r>
      <rPr>
        <sz val="10"/>
        <rFont val="Tahoma"/>
        <family val="2"/>
      </rPr>
      <t>sycho-</t>
    </r>
    <r>
      <rPr>
        <b/>
        <sz val="10"/>
        <rFont val="Tahoma"/>
        <family val="2"/>
      </rPr>
      <t>S</t>
    </r>
    <r>
      <rPr>
        <sz val="10"/>
        <rFont val="Tahoma"/>
        <family val="2"/>
      </rPr>
      <t>ociaux</t>
    </r>
  </si>
  <si>
    <r>
      <rPr>
        <sz val="10"/>
        <rFont val="Tahoma"/>
        <family val="2"/>
      </rPr>
      <t xml:space="preserve">Chute de </t>
    </r>
    <r>
      <rPr>
        <b/>
        <sz val="10"/>
        <rFont val="Tahoma"/>
        <family val="2"/>
      </rPr>
      <t xml:space="preserve">Hauteur
</t>
    </r>
    <r>
      <rPr>
        <sz val="10"/>
        <rFont val="Tahoma"/>
        <family val="2"/>
      </rPr>
      <t xml:space="preserve"> - Chute avec dénivellation</t>
    </r>
  </si>
  <si>
    <r>
      <t xml:space="preserve">Heurt </t>
    </r>
    <r>
      <rPr>
        <sz val="10"/>
        <rFont val="Tahoma"/>
        <family val="2"/>
      </rPr>
      <t>- Chute de plain-pied
 - Chute d'objet - Effondrement</t>
    </r>
  </si>
  <si>
    <t>Nota : case grisée = onglet facultatif | icône inactive = onglet non concerné</t>
  </si>
  <si>
    <r>
      <t xml:space="preserve">Conditions </t>
    </r>
    <r>
      <rPr>
        <sz val="10"/>
        <rFont val="Tahoma"/>
        <family val="2"/>
      </rPr>
      <t>de travail - Hygiène</t>
    </r>
  </si>
  <si>
    <r>
      <rPr>
        <sz val="10"/>
        <color indexed="9"/>
        <rFont val="Tahoma"/>
        <family val="2"/>
      </rPr>
      <t xml:space="preserve">Pré-repérage de la </t>
    </r>
    <r>
      <rPr>
        <b/>
        <sz val="10"/>
        <color indexed="9"/>
        <rFont val="Tahoma"/>
        <family val="2"/>
      </rPr>
      <t>Pénibilité</t>
    </r>
  </si>
  <si>
    <r>
      <t xml:space="preserve">Organisation </t>
    </r>
    <r>
      <rPr>
        <sz val="10"/>
        <color indexed="9"/>
        <rFont val="Tahoma"/>
        <family val="2"/>
      </rPr>
      <t>de la prévention</t>
    </r>
  </si>
  <si>
    <r>
      <t xml:space="preserve">Action spécifique, au choix : action récurrente (vérification périodique, formation avec recyclage…) </t>
    </r>
    <r>
      <rPr>
        <b/>
        <sz val="10"/>
        <rFont val="Tahoma"/>
        <family val="2"/>
      </rPr>
      <t>ou bien</t>
    </r>
    <r>
      <rPr>
        <sz val="10"/>
        <rFont val="Tahoma"/>
        <family val="2"/>
      </rPr>
      <t xml:space="preserve"> proposition d'aménagement à prévoir dans de futurs locaux </t>
    </r>
    <r>
      <rPr>
        <b/>
        <sz val="10"/>
        <rFont val="Tahoma"/>
        <family val="2"/>
      </rPr>
      <t>ou bien</t>
    </r>
    <r>
      <rPr>
        <sz val="10"/>
        <rFont val="Tahoma"/>
        <family val="2"/>
      </rPr>
      <t xml:space="preserve"> proposition individuelle à valider par l'agent concerné (bureau)</t>
    </r>
  </si>
  <si>
    <t>NAP :</t>
  </si>
  <si>
    <t>Nouvelles Activités Périscolaires</t>
  </si>
  <si>
    <t>STEP :</t>
  </si>
  <si>
    <t>Station d'Epuration</t>
  </si>
  <si>
    <t>TMS :</t>
  </si>
  <si>
    <t>Troubles Musculo-Squelettiques</t>
  </si>
  <si>
    <t>Risque non concerné</t>
  </si>
  <si>
    <t>Assistant de Prévention / Conseiller de Prévention</t>
  </si>
  <si>
    <r>
      <rPr>
        <sz val="9"/>
        <rFont val="Tahoma"/>
        <family val="2"/>
      </rPr>
      <t xml:space="preserve"> ex-</t>
    </r>
    <r>
      <rPr>
        <b/>
        <sz val="9"/>
        <rFont val="Tahoma"/>
        <family val="2"/>
      </rPr>
      <t>ACMO :</t>
    </r>
  </si>
  <si>
    <t>Agent Chargé d’assister et de conseiller l’autorité territoriale dans la Mise en Œuvre des règles d’hygiène et sécurité</t>
  </si>
  <si>
    <t>BPJEPS AAN :</t>
  </si>
  <si>
    <t>Brevet Professionnel de la Jeunesse, de l'Éducation Populaire et du Sport (Activités Aquatiques et de la Natation )</t>
  </si>
  <si>
    <r>
      <rPr>
        <sz val="9"/>
        <rFont val="Tahoma"/>
        <family val="2"/>
      </rPr>
      <t xml:space="preserve"> ex-</t>
    </r>
    <r>
      <rPr>
        <b/>
        <sz val="9"/>
        <rFont val="Tahoma"/>
        <family val="2"/>
      </rPr>
      <t>BEESAN :</t>
    </r>
  </si>
  <si>
    <t>Brevet d'État d'Éducateur Sportif des Activités de la Natation</t>
  </si>
  <si>
    <t>CAEP MNS :</t>
  </si>
  <si>
    <t>Certificat d'Aptitude à l'Exercice de la Profession de Maître Nageur Sauveteur</t>
  </si>
  <si>
    <t>Caisse d'Assurance Retraite et de la Santé Au Travail</t>
  </si>
  <si>
    <r>
      <t xml:space="preserve"> </t>
    </r>
    <r>
      <rPr>
        <sz val="9"/>
        <rFont val="Tahoma"/>
        <family val="2"/>
      </rPr>
      <t>ex-</t>
    </r>
    <r>
      <rPr>
        <b/>
        <sz val="9"/>
        <rFont val="Tahoma"/>
        <family val="2"/>
      </rPr>
      <t>CRAM :</t>
    </r>
  </si>
  <si>
    <t>Caisse Régionale d'Assurance Maladie</t>
  </si>
  <si>
    <t>Direction Régionale des Entreprises, de la Concurrence, de la Consommation, du Travail et de l’Emploi</t>
  </si>
  <si>
    <r>
      <t xml:space="preserve"> </t>
    </r>
    <r>
      <rPr>
        <sz val="9"/>
        <rFont val="Tahoma"/>
        <family val="2"/>
      </rPr>
      <t>ex-</t>
    </r>
    <r>
      <rPr>
        <b/>
        <sz val="9"/>
        <rFont val="Tahoma"/>
        <family val="2"/>
      </rPr>
      <t>DRTEFP :</t>
    </r>
  </si>
  <si>
    <t>Direction Régionale du Travail, de l'Emploi et de la Formation Professionnelle</t>
  </si>
  <si>
    <t>Direction Régionale de l'Environnement, de l'Aménagement et Logement</t>
  </si>
  <si>
    <r>
      <rPr>
        <sz val="9"/>
        <rFont val="Tahoma"/>
        <family val="2"/>
      </rPr>
      <t xml:space="preserve"> ex-</t>
    </r>
    <r>
      <rPr>
        <b/>
        <sz val="9"/>
        <rFont val="Tahoma"/>
        <family val="2"/>
      </rPr>
      <t>DRIRE :</t>
    </r>
  </si>
  <si>
    <t>Direction Régionale de l'Industrie, de la du Recherche et de l'Environnement</t>
  </si>
  <si>
    <t>ETAPS :</t>
  </si>
  <si>
    <t>MNS :</t>
  </si>
  <si>
    <t>Projet d'Accueil Individualisé (enfant malade, allergique…)</t>
  </si>
  <si>
    <t>Prévention Secours Civique niveau 1</t>
  </si>
  <si>
    <r>
      <t xml:space="preserve"> </t>
    </r>
    <r>
      <rPr>
        <sz val="9"/>
        <rFont val="Tahoma"/>
        <family val="2"/>
      </rPr>
      <t>ex-</t>
    </r>
    <r>
      <rPr>
        <b/>
        <sz val="9"/>
        <rFont val="Tahoma"/>
        <family val="2"/>
      </rPr>
      <t>AFPS :</t>
    </r>
  </si>
  <si>
    <t>Attestation de Formation aux Premiers Secours</t>
  </si>
  <si>
    <r>
      <rPr>
        <sz val="9"/>
        <rFont val="Tahoma"/>
        <family val="2"/>
      </rPr>
      <t xml:space="preserve"> ex-</t>
    </r>
    <r>
      <rPr>
        <b/>
        <sz val="9"/>
        <rFont val="Tahoma"/>
        <family val="2"/>
      </rPr>
      <t>BNS :</t>
    </r>
  </si>
  <si>
    <t>Brevet National de Secourisme</t>
  </si>
  <si>
    <t>FPT :</t>
  </si>
  <si>
    <t>Fonction Publique Territoriale</t>
  </si>
  <si>
    <t>Fonds pour l’Insertion des Personnes Handicapées dans la Fonction Publique</t>
  </si>
  <si>
    <t>Risque biologique - Risque infectieux</t>
  </si>
  <si>
    <t>Biologique - Risque infectieux</t>
  </si>
  <si>
    <r>
      <rPr>
        <sz val="10"/>
        <rFont val="Tahoma"/>
        <family val="2"/>
      </rPr>
      <t xml:space="preserve">Risque </t>
    </r>
    <r>
      <rPr>
        <b/>
        <sz val="10"/>
        <rFont val="Tahoma"/>
        <family val="2"/>
      </rPr>
      <t>Biologique</t>
    </r>
    <r>
      <rPr>
        <sz val="10"/>
        <rFont val="Tahoma"/>
        <family val="2"/>
      </rPr>
      <t xml:space="preserve">
- Risque infectieux</t>
    </r>
  </si>
  <si>
    <t xml:space="preserve">   1) Quelles sont les tâches que vous réalisez le plus souvent ?</t>
  </si>
  <si>
    <t xml:space="preserve">   2) Quelles sont celles que vous appréciez le plus ? Pourquoi ?</t>
  </si>
  <si>
    <t xml:space="preserve">   3) Quelles sont celles que vous appréciez le moins ? Pourquoi ?</t>
  </si>
  <si>
    <t xml:space="preserve">   4) Vous êtes-vous déjà fait mal sur votre lieu de travail ? Dans quelles circonstances ?</t>
  </si>
  <si>
    <t xml:space="preserve">   5) L'une de vos tâches vous pose-t-elle plus de problèmes ou vous parait-elle plus dangereuse que les autres ?</t>
  </si>
  <si>
    <t xml:space="preserve">   6) Que pensez-vous de vos locaux ? Vous semblent-ils parfois inadaptés à vos missions ?</t>
  </si>
  <si>
    <t xml:space="preserve">   7) Ressentez-vous un manque en matière de formation ? Si oui précisez</t>
  </si>
  <si>
    <t xml:space="preserve">   8) Ressentez-vous un manque en terme de matériel ? Si oui précisez</t>
  </si>
  <si>
    <t xml:space="preserve">   9) Ressentez-vous un manque en terme d'Equipements de Protection Individuelle (EPI) ? Si oui précisez</t>
  </si>
  <si>
    <t xml:space="preserve">   10) Avez-vous déjà été victime d'agressions verbales ou physiques au cours de votre travail ? Dans quelles circonstances ?</t>
  </si>
  <si>
    <t xml:space="preserve">   11) Considérez-vous votre travail comme source de stress ? Si oui, pourquoi ?</t>
  </si>
  <si>
    <t xml:space="preserve">   12) Avez-vous d'autres points à améliorer dans votre milieu de travail ? Si oui, lesquels ?</t>
  </si>
  <si>
    <t>MCA :</t>
  </si>
  <si>
    <t>Maître Nageur Sauveteur</t>
  </si>
  <si>
    <t>Matériau Contenant de l'Amiante</t>
  </si>
  <si>
    <t>CCS :</t>
  </si>
  <si>
    <t>Commission Communale de Sécurité</t>
  </si>
  <si>
    <t>CCDSA :</t>
  </si>
  <si>
    <t>Commission Consultative Départementale de Sécurité et d'Accessibilité</t>
  </si>
  <si>
    <t>GTPI :</t>
  </si>
  <si>
    <t>Gestes Techniques de Protection et d'Intervention (Police Municipale)</t>
  </si>
  <si>
    <t>DOCUMENT UNIQUE D'ÉVALUATION DES RISQUES pour la santé et la sécurité des travailleurs</t>
  </si>
  <si>
    <t>MENU GÉNÉRAL</t>
  </si>
  <si>
    <t>Électricité</t>
  </si>
  <si>
    <t>Éclairage</t>
  </si>
  <si>
    <r>
      <t xml:space="preserve">Équipements </t>
    </r>
    <r>
      <rPr>
        <sz val="10"/>
        <rFont val="Tahoma"/>
        <family val="2"/>
      </rPr>
      <t>de travail
- Machines</t>
    </r>
  </si>
  <si>
    <t>MÉTHODOLOGIE</t>
  </si>
  <si>
    <t>SYNTHÈSE DES QUESTIONNAIRES</t>
  </si>
  <si>
    <t>Équipe</t>
  </si>
  <si>
    <t>DESCRIPTION DES ACTIVITÉS</t>
  </si>
  <si>
    <t>Écran - Fatigue visuelle - TMS</t>
  </si>
  <si>
    <t>Équipements de travail - Machines</t>
  </si>
  <si>
    <t>ORGANISATION DE LA PRÉVENTION</t>
  </si>
  <si>
    <t>ÉVALUATION DES RISQUES &amp; DES MOYENS DE PRÉVENTION</t>
  </si>
  <si>
    <t>Équipe A :</t>
  </si>
  <si>
    <t>Équipe B :</t>
  </si>
  <si>
    <t>Équipe C :</t>
  </si>
  <si>
    <t>Équipe D :</t>
  </si>
  <si>
    <t>Équipe E :</t>
  </si>
  <si>
    <r>
      <rPr>
        <sz val="10"/>
        <rFont val="Tahoma"/>
        <family val="2"/>
      </rPr>
      <t xml:space="preserve">Travail sur </t>
    </r>
    <r>
      <rPr>
        <b/>
        <sz val="10"/>
        <rFont val="Tahoma"/>
        <family val="2"/>
      </rPr>
      <t>Écran</t>
    </r>
  </si>
  <si>
    <t>Établissement d’Hébergement pour Personnes Agées Dépendantes</t>
  </si>
  <si>
    <t>Équipement de Protection Individuelle ou Equipier de Première Intervention</t>
  </si>
  <si>
    <t>Établissement Recevant du Public</t>
  </si>
  <si>
    <t>Éducateur Territorial des Activités Phiysiques et Sportives</t>
  </si>
  <si>
    <t xml:space="preserve">NAC : </t>
  </si>
  <si>
    <t>Nouveaux Animaux de Compagnie</t>
  </si>
  <si>
    <r>
      <t xml:space="preserve">Vibrations </t>
    </r>
    <r>
      <rPr>
        <sz val="10"/>
        <rFont val="Tahoma"/>
        <family val="2"/>
      </rPr>
      <t>mécaniques</t>
    </r>
  </si>
  <si>
    <r>
      <t xml:space="preserve">Ne rien remplir ici </t>
    </r>
    <r>
      <rPr>
        <i/>
        <sz val="10"/>
        <color indexed="10"/>
        <rFont val="Tahoma"/>
        <family val="2"/>
      </rPr>
      <t xml:space="preserve">=&gt; Remplissage automatique
en faisant un </t>
    </r>
    <r>
      <rPr>
        <b/>
        <i/>
        <sz val="10"/>
        <color indexed="10"/>
        <rFont val="Tahoma"/>
        <family val="2"/>
      </rPr>
      <t xml:space="preserve">clic droit </t>
    </r>
    <r>
      <rPr>
        <i/>
        <sz val="10"/>
        <color indexed="10"/>
        <rFont val="Tahoma"/>
        <family val="2"/>
      </rPr>
      <t xml:space="preserve">au milieu du tableau puis </t>
    </r>
    <r>
      <rPr>
        <b/>
        <i/>
        <sz val="10"/>
        <color indexed="10"/>
        <rFont val="Tahoma"/>
        <family val="2"/>
      </rPr>
      <t>"Actualiser"</t>
    </r>
  </si>
  <si>
    <r>
      <t>1)</t>
    </r>
    <r>
      <rPr>
        <sz val="10"/>
        <rFont val="Times New Roman"/>
        <family val="1"/>
      </rPr>
      <t xml:space="preserve">    </t>
    </r>
    <r>
      <rPr>
        <sz val="10"/>
        <rFont val="Tahoma"/>
        <family val="2"/>
      </rPr>
      <t>Remplissage de</t>
    </r>
    <r>
      <rPr>
        <b/>
        <sz val="10"/>
        <rFont val="Tahoma"/>
        <family val="2"/>
      </rPr>
      <t xml:space="preserve"> questionnaire</t>
    </r>
    <r>
      <rPr>
        <sz val="10"/>
        <rFont val="Tahoma"/>
        <family val="2"/>
      </rPr>
      <t xml:space="preserve"> pour chaque agent, puis synthèse = onglet</t>
    </r>
  </si>
  <si>
    <r>
      <t>3)</t>
    </r>
    <r>
      <rPr>
        <sz val="10"/>
        <color indexed="8"/>
        <rFont val="Times New Roman"/>
        <family val="1"/>
      </rPr>
      <t xml:space="preserve">    </t>
    </r>
    <r>
      <rPr>
        <sz val="10"/>
        <color indexed="8"/>
        <rFont val="Tahoma"/>
        <family val="2"/>
      </rPr>
      <t>Description des</t>
    </r>
    <r>
      <rPr>
        <b/>
        <sz val="10"/>
        <color indexed="8"/>
        <rFont val="Tahoma"/>
        <family val="2"/>
      </rPr>
      <t xml:space="preserve"> activités </t>
    </r>
    <r>
      <rPr>
        <sz val="10"/>
        <color indexed="8"/>
        <rFont val="Tahoma"/>
        <family val="2"/>
      </rPr>
      <t>classées par service / équipe / poste / métier, avec liste des tâches et mention du nombre d’agents, des fréquences de réalisation, des horaires de travail et des engins utilisés par chacune d’entre elles = onglet</t>
    </r>
  </si>
  <si>
    <r>
      <t>4)</t>
    </r>
    <r>
      <rPr>
        <sz val="10"/>
        <color indexed="8"/>
        <rFont val="Times New Roman"/>
        <family val="1"/>
      </rPr>
      <t xml:space="preserve">    </t>
    </r>
    <r>
      <rPr>
        <b/>
        <sz val="10"/>
        <color indexed="8"/>
        <rFont val="Tahoma"/>
        <family val="2"/>
      </rPr>
      <t xml:space="preserve">Hiérarchisation des risques de l'unité de travail : </t>
    </r>
    <r>
      <rPr>
        <b/>
        <sz val="10"/>
        <color indexed="10"/>
        <rFont val="Tahoma"/>
        <family val="2"/>
      </rPr>
      <t>Attention, ne rien remplir ici, car hiérarchisation automatique</t>
    </r>
    <r>
      <rPr>
        <b/>
        <sz val="10"/>
        <color indexed="8"/>
        <rFont val="Tahoma"/>
        <family val="2"/>
      </rPr>
      <t xml:space="preserve"> -</t>
    </r>
    <r>
      <rPr>
        <sz val="10"/>
        <color indexed="8"/>
        <rFont val="Tahoma"/>
        <family val="2"/>
      </rPr>
      <t xml:space="preserve"> En fonction des actions de prévention à mettre en œuvre, la hiérarchisation est réalisée automatiquement. Les risques sont classés selon le nombre d'actions à mettre en oeuvre, le niveau de priorité associé, ainsi que l'historique des accidents de service et maladies professionnelles = onglet</t>
    </r>
  </si>
  <si>
    <r>
      <rPr>
        <i/>
        <u/>
        <sz val="10"/>
        <rFont val="Tahoma"/>
        <family val="2"/>
      </rPr>
      <t>Nota</t>
    </r>
    <r>
      <rPr>
        <i/>
        <sz val="10"/>
        <rFont val="Tahoma"/>
        <family val="2"/>
      </rPr>
      <t xml:space="preserve"> : Étape facultative si l'avis de l'ensemble des agents est recueilli à l'oral lors des visites sur site et intégré dans les autres onglets</t>
    </r>
  </si>
  <si>
    <r>
      <t>• Il sera utile pour la suite de disposer, dans la barre de lancement rapide du logiciel, de l'icône</t>
    </r>
    <r>
      <rPr>
        <sz val="10"/>
        <color indexed="23"/>
        <rFont val="Tahoma"/>
        <family val="2"/>
      </rPr>
      <t xml:space="preserve"> "Assistant Tableau croisé dynamique"</t>
    </r>
    <r>
      <rPr>
        <sz val="10"/>
        <rFont val="Tahoma"/>
        <family val="2"/>
      </rPr>
      <t xml:space="preserve"> =</t>
    </r>
  </si>
  <si>
    <t>• Pour modifier les listes déroulantes de choix (ajouter un item par exemple), se rendre sur le dernier onglet =</t>
  </si>
  <si>
    <r>
      <t xml:space="preserve">Description des activités </t>
    </r>
    <r>
      <rPr>
        <sz val="10"/>
        <rFont val="Tahoma"/>
        <family val="2"/>
      </rPr>
      <t>= onglet</t>
    </r>
  </si>
  <si>
    <r>
      <t xml:space="preserve">Moyens de prévention par risques </t>
    </r>
    <r>
      <rPr>
        <sz val="10"/>
        <rFont val="Tahoma"/>
        <family val="2"/>
      </rPr>
      <t>= onglets du type</t>
    </r>
  </si>
  <si>
    <t>En application du décret 2001-1016 du 5 novembre 2001 (articles R4121-1 à 4 du code du travail)</t>
  </si>
  <si>
    <r>
      <t xml:space="preserve">Par : </t>
    </r>
    <r>
      <rPr>
        <sz val="12"/>
        <color indexed="30"/>
        <rFont val="Tahoma"/>
        <family val="2"/>
      </rPr>
      <t>xxx, Assistant / Conseiller</t>
    </r>
    <r>
      <rPr>
        <sz val="12"/>
        <rFont val="Tahoma"/>
        <family val="2"/>
      </rPr>
      <t xml:space="preserve"> de Prévention, en collaboration avec </t>
    </r>
    <r>
      <rPr>
        <sz val="12"/>
        <color indexed="30"/>
        <rFont val="Tahoma"/>
        <family val="2"/>
      </rPr>
      <t>xxx, ACFI</t>
    </r>
    <r>
      <rPr>
        <sz val="12"/>
        <rFont val="Tahoma"/>
        <family val="2"/>
      </rPr>
      <t xml:space="preserve"> du CDG 83</t>
    </r>
  </si>
  <si>
    <t>PRÉ-REPÉRAGE DE L'EXPOSITION AUX FACTEURS DE RISQUES PROFESSIONNELS</t>
  </si>
  <si>
    <t>FACTEURS DE RISQUES PROFESSIONNELS</t>
  </si>
  <si>
    <t>HIÉRARCHISATION DES RISQUES - STATISTIQUES</t>
  </si>
  <si>
    <r>
      <t xml:space="preserve">Ne rien saisir </t>
    </r>
    <r>
      <rPr>
        <i/>
        <sz val="10"/>
        <color rgb="FFFF0000"/>
        <rFont val="Tahoma"/>
        <family val="2"/>
      </rPr>
      <t>ci-dessous =&gt; Remplissage automatique</t>
    </r>
  </si>
  <si>
    <t xml:space="preserve">Risques
</t>
  </si>
  <si>
    <t>RPS
(risques psychosociaux)</t>
  </si>
  <si>
    <t>Score des moyens de prévention proposés</t>
  </si>
  <si>
    <t>Hiérarchisation des risques
de l'unité de travail</t>
  </si>
  <si>
    <t>Risques!B6</t>
  </si>
  <si>
    <t>Risques!C6</t>
  </si>
  <si>
    <t>Risques!D6</t>
  </si>
  <si>
    <t>Risques!E6</t>
  </si>
  <si>
    <t>Risques!F6</t>
  </si>
  <si>
    <t>Risques!G6</t>
  </si>
  <si>
    <t>Risques!H6</t>
  </si>
  <si>
    <t>Risques!I6</t>
  </si>
  <si>
    <t>Risques!J6</t>
  </si>
  <si>
    <t>Risques!K6</t>
  </si>
  <si>
    <t>Risques!L6</t>
  </si>
  <si>
    <t>Risques!M6</t>
  </si>
  <si>
    <t>Risques!N6</t>
  </si>
  <si>
    <t>Risques!O6</t>
  </si>
  <si>
    <t>Risques!P6</t>
  </si>
  <si>
    <t>Risques!Q6</t>
  </si>
  <si>
    <t>Risques!R6</t>
  </si>
  <si>
    <t>Risques!S6</t>
  </si>
  <si>
    <t>Risques!T6</t>
  </si>
  <si>
    <t>Risques!U6</t>
  </si>
  <si>
    <t>Risques!V6</t>
  </si>
  <si>
    <t>Nota : Une explication du classement des risques s'avère souvent nécessaire en complément des éléments graphiques</t>
  </si>
  <si>
    <r>
      <t xml:space="preserve">Dans les tableaux ci-après, </t>
    </r>
    <r>
      <rPr>
        <b/>
        <i/>
        <sz val="10"/>
        <color rgb="FFFF0000"/>
        <rFont val="Tahoma"/>
        <family val="2"/>
      </rPr>
      <t>coller les données de l'année précédente</t>
    </r>
    <r>
      <rPr>
        <i/>
        <sz val="10"/>
        <color rgb="FFFF0000"/>
        <rFont val="Tahoma"/>
        <family val="2"/>
      </rPr>
      <t xml:space="preserve"> (année n-1)</t>
    </r>
  </si>
  <si>
    <t>Agents</t>
  </si>
  <si>
    <t>ÉVOLUTION DU NOMBRE DE SITES &amp; D'AGENTS</t>
  </si>
  <si>
    <t>Sites</t>
  </si>
  <si>
    <t>Hommes</t>
  </si>
  <si>
    <t>Femmes</t>
  </si>
  <si>
    <t xml:space="preserve"> J</t>
  </si>
  <si>
    <t>Année n-1</t>
  </si>
  <si>
    <t>Année n</t>
  </si>
  <si>
    <t>Différentiel</t>
  </si>
  <si>
    <t>Priorité 1</t>
  </si>
  <si>
    <t>Priorité 2</t>
  </si>
  <si>
    <t>Priorité 3</t>
  </si>
  <si>
    <t>TOTAL</t>
  </si>
  <si>
    <t>Priorité #</t>
  </si>
  <si>
    <r>
      <rPr>
        <sz val="10"/>
        <rFont val="Tahoma"/>
        <family val="2"/>
      </rPr>
      <t xml:space="preserve">Hiérarchisation des </t>
    </r>
    <r>
      <rPr>
        <b/>
        <sz val="10"/>
        <rFont val="Tahoma"/>
        <family val="2"/>
      </rPr>
      <t xml:space="preserve">Risques </t>
    </r>
    <r>
      <rPr>
        <sz val="10"/>
        <rFont val="Tahoma"/>
        <family val="2"/>
      </rPr>
      <t>- Statistiques</t>
    </r>
  </si>
  <si>
    <t>Vérification : Exemple Bruit</t>
  </si>
  <si>
    <t>Formation : Exemple Bruit</t>
  </si>
  <si>
    <t>Total agents</t>
  </si>
  <si>
    <t>Vérification : Exemple Risque biologique</t>
  </si>
  <si>
    <t>Collectivité</t>
  </si>
  <si>
    <t>ÉVOLUTION DU NOMBRE D'ACTIONS PROPOSÉES
/ PRIORITÉ</t>
  </si>
  <si>
    <t xml:space="preserve">ÉVOLUTION DU NOMBRE D'ACTIONS PROPOSÉES
/ RISQUE
</t>
  </si>
  <si>
    <r>
      <t xml:space="preserve">&amp; </t>
    </r>
    <r>
      <rPr>
        <sz val="10"/>
        <color indexed="23"/>
        <rFont val="Tahoma"/>
        <family val="2"/>
      </rPr>
      <t>Articles R4121-1 à 4 du code du travail</t>
    </r>
  </si>
  <si>
    <t>Contractuels
Saisonniers</t>
  </si>
  <si>
    <t>PAPRIPACT</t>
  </si>
  <si>
    <r>
      <t>5)</t>
    </r>
    <r>
      <rPr>
        <sz val="10"/>
        <color indexed="8"/>
        <rFont val="Times New Roman"/>
        <family val="1"/>
      </rPr>
      <t xml:space="preserve">    </t>
    </r>
    <r>
      <rPr>
        <b/>
        <sz val="10"/>
        <color indexed="8"/>
        <rFont val="Tahoma"/>
        <family val="2"/>
      </rPr>
      <t xml:space="preserve">Évaluation des risques et des moyens de prévention </t>
    </r>
    <r>
      <rPr>
        <sz val="10"/>
        <color indexed="8"/>
        <rFont val="Tahoma"/>
        <family val="2"/>
      </rPr>
      <t>correspondants, existants ou à prévoir = onglets du type 
Une colonne « degré de priorité » a été rajoutée en fonction de différents critères (voir ci-après). La classification se fait en utilisant un code couleur :</t>
    </r>
  </si>
  <si>
    <t>Action à moyen terme</t>
  </si>
  <si>
    <r>
      <rPr>
        <i/>
        <u/>
        <sz val="10"/>
        <color theme="1"/>
        <rFont val="Tahoma"/>
        <family val="2"/>
      </rPr>
      <t>Nota</t>
    </r>
    <r>
      <rPr>
        <i/>
        <sz val="10"/>
        <color theme="1"/>
        <rFont val="Tahoma"/>
        <family val="2"/>
      </rPr>
      <t xml:space="preserve"> : Étape obligatoire si effectif de la collectivité supérieur ou égal à 50 agents, facultatif pour les moins de 50 agents (loi n° 2021-1018 du 2 août 2021)</t>
    </r>
  </si>
  <si>
    <r>
      <t>Conditions</t>
    </r>
    <r>
      <rPr>
        <sz val="8"/>
        <color rgb="FF000000"/>
        <rFont val="Tahoma"/>
        <family val="2"/>
      </rPr>
      <t xml:space="preserve"> d'exécution</t>
    </r>
  </si>
  <si>
    <r>
      <t xml:space="preserve">Indicateurs </t>
    </r>
    <r>
      <rPr>
        <sz val="8"/>
        <color rgb="FF000000"/>
        <rFont val="Tahoma"/>
        <family val="2"/>
      </rPr>
      <t>de résultats</t>
    </r>
  </si>
  <si>
    <r>
      <t xml:space="preserve">Coût </t>
    </r>
    <r>
      <rPr>
        <sz val="8"/>
        <color rgb="FF000000"/>
        <rFont val="Tahoma"/>
        <family val="2"/>
      </rPr>
      <t>estimé</t>
    </r>
  </si>
  <si>
    <r>
      <t xml:space="preserve">Ressources </t>
    </r>
    <r>
      <rPr>
        <sz val="8"/>
        <color rgb="FF000000"/>
        <rFont val="Tahoma"/>
        <family val="2"/>
      </rPr>
      <t>internes mobilisables</t>
    </r>
  </si>
  <si>
    <r>
      <t xml:space="preserve">Calendrier </t>
    </r>
    <r>
      <rPr>
        <sz val="8"/>
        <color rgb="FF000000"/>
        <rFont val="Tahoma"/>
        <family val="2"/>
      </rPr>
      <t>de mise en œuvre</t>
    </r>
  </si>
  <si>
    <r>
      <rPr>
        <sz val="10"/>
        <rFont val="Tahoma"/>
        <family val="2"/>
      </rPr>
      <t>Liste des</t>
    </r>
    <r>
      <rPr>
        <b/>
        <sz val="10"/>
        <rFont val="Tahoma"/>
        <family val="2"/>
      </rPr>
      <t xml:space="preserve"> actions</t>
    </r>
  </si>
  <si>
    <t>LISTE DES ACTIONS</t>
  </si>
  <si>
    <t>Copier-coller la liste des actions (onglet précédent) dans les 2 premières colonnes ci-dessous</t>
  </si>
  <si>
    <r>
      <t>6)</t>
    </r>
    <r>
      <rPr>
        <sz val="7"/>
        <color indexed="8"/>
        <rFont val="Times New Roman"/>
        <family val="1"/>
      </rPr>
      <t xml:space="preserve">    </t>
    </r>
    <r>
      <rPr>
        <sz val="10"/>
        <color indexed="8"/>
        <rFont val="Tahoma"/>
        <family val="2"/>
      </rPr>
      <t xml:space="preserve">Établissement d’une liste des </t>
    </r>
    <r>
      <rPr>
        <b/>
        <sz val="10"/>
        <color indexed="8"/>
        <rFont val="Tahoma"/>
        <family val="2"/>
      </rPr>
      <t>actions</t>
    </r>
    <r>
      <rPr>
        <sz val="10"/>
        <color indexed="8"/>
        <rFont val="Tahoma"/>
        <family val="2"/>
      </rPr>
      <t xml:space="preserve"> à mettre en œuvre, classées par ordre de priorité et typologie ou lieu concerné  = onglet</t>
    </r>
  </si>
  <si>
    <r>
      <t xml:space="preserve">7) Remplissage d'un </t>
    </r>
    <r>
      <rPr>
        <b/>
        <sz val="10"/>
        <color theme="1"/>
        <rFont val="Tahoma"/>
        <family val="2"/>
      </rPr>
      <t>P</t>
    </r>
    <r>
      <rPr>
        <sz val="10"/>
        <color theme="1"/>
        <rFont val="Tahoma"/>
        <family val="2"/>
      </rPr>
      <t xml:space="preserve">rogramme </t>
    </r>
    <r>
      <rPr>
        <b/>
        <sz val="10"/>
        <color theme="1"/>
        <rFont val="Tahoma"/>
        <family val="2"/>
      </rPr>
      <t>A</t>
    </r>
    <r>
      <rPr>
        <sz val="10"/>
        <color theme="1"/>
        <rFont val="Tahoma"/>
        <family val="2"/>
      </rPr>
      <t xml:space="preserve">nnuel de </t>
    </r>
    <r>
      <rPr>
        <b/>
        <sz val="10"/>
        <color theme="1"/>
        <rFont val="Tahoma"/>
        <family val="2"/>
      </rPr>
      <t>P</t>
    </r>
    <r>
      <rPr>
        <sz val="10"/>
        <color theme="1"/>
        <rFont val="Tahoma"/>
        <family val="2"/>
      </rPr>
      <t>révention des</t>
    </r>
    <r>
      <rPr>
        <b/>
        <sz val="10"/>
        <color theme="1"/>
        <rFont val="Tahoma"/>
        <family val="2"/>
      </rPr>
      <t xml:space="preserve"> Ri</t>
    </r>
    <r>
      <rPr>
        <sz val="10"/>
        <color theme="1"/>
        <rFont val="Tahoma"/>
        <family val="2"/>
      </rPr>
      <t xml:space="preserve">sques </t>
    </r>
    <r>
      <rPr>
        <b/>
        <sz val="10"/>
        <color theme="1"/>
        <rFont val="Tahoma"/>
        <family val="2"/>
      </rPr>
      <t>P</t>
    </r>
    <r>
      <rPr>
        <sz val="10"/>
        <color theme="1"/>
        <rFont val="Tahoma"/>
        <family val="2"/>
      </rPr>
      <t>rofessionnels et d'</t>
    </r>
    <r>
      <rPr>
        <b/>
        <sz val="10"/>
        <color theme="1"/>
        <rFont val="Tahoma"/>
        <family val="2"/>
      </rPr>
      <t>A</t>
    </r>
    <r>
      <rPr>
        <sz val="10"/>
        <color theme="1"/>
        <rFont val="Tahoma"/>
        <family val="2"/>
      </rPr>
      <t xml:space="preserve">mélioration des </t>
    </r>
    <r>
      <rPr>
        <b/>
        <sz val="10"/>
        <color theme="1"/>
        <rFont val="Tahoma"/>
        <family val="2"/>
      </rPr>
      <t>C</t>
    </r>
    <r>
      <rPr>
        <sz val="10"/>
        <color theme="1"/>
        <rFont val="Tahoma"/>
        <family val="2"/>
      </rPr>
      <t xml:space="preserve">onditions de </t>
    </r>
    <r>
      <rPr>
        <b/>
        <sz val="10"/>
        <color theme="1"/>
        <rFont val="Tahoma"/>
        <family val="2"/>
      </rPr>
      <t>T</t>
    </r>
    <r>
      <rPr>
        <sz val="10"/>
        <color theme="1"/>
        <rFont val="Tahoma"/>
        <family val="2"/>
      </rPr>
      <t xml:space="preserve">ravail = onglet </t>
    </r>
  </si>
  <si>
    <r>
      <t xml:space="preserve">Liste d'actions automatisée </t>
    </r>
    <r>
      <rPr>
        <sz val="10"/>
        <rFont val="Tahoma"/>
        <family val="2"/>
      </rPr>
      <t>= onglet</t>
    </r>
  </si>
  <si>
    <t>• Ne rien remplir à droite du tableau, sinon la correspondance des lignes va être modifiée lors de chaque actualisation</t>
  </si>
  <si>
    <r>
      <t>P</t>
    </r>
    <r>
      <rPr>
        <sz val="10"/>
        <rFont val="Tahoma"/>
        <family val="2"/>
      </rPr>
      <t>rogramme</t>
    </r>
    <r>
      <rPr>
        <b/>
        <sz val="10"/>
        <rFont val="Tahoma"/>
        <family val="2"/>
      </rPr>
      <t xml:space="preserve"> A</t>
    </r>
    <r>
      <rPr>
        <sz val="10"/>
        <rFont val="Tahoma"/>
        <family val="2"/>
      </rPr>
      <t xml:space="preserve">nnuel de </t>
    </r>
    <r>
      <rPr>
        <b/>
        <sz val="10"/>
        <rFont val="Tahoma"/>
        <family val="2"/>
      </rPr>
      <t>P</t>
    </r>
    <r>
      <rPr>
        <sz val="10"/>
        <rFont val="Tahoma"/>
        <family val="2"/>
      </rPr>
      <t xml:space="preserve">révention des </t>
    </r>
    <r>
      <rPr>
        <b/>
        <sz val="10"/>
        <rFont val="Tahoma"/>
        <family val="2"/>
      </rPr>
      <t>Ri</t>
    </r>
    <r>
      <rPr>
        <sz val="10"/>
        <rFont val="Tahoma"/>
        <family val="2"/>
      </rPr>
      <t>sques</t>
    </r>
    <r>
      <rPr>
        <b/>
        <sz val="10"/>
        <rFont val="Tahoma"/>
        <family val="2"/>
      </rPr>
      <t xml:space="preserve"> P</t>
    </r>
    <r>
      <rPr>
        <sz val="10"/>
        <rFont val="Tahoma"/>
        <family val="2"/>
      </rPr>
      <t>rofessionnels et d'</t>
    </r>
    <r>
      <rPr>
        <b/>
        <sz val="10"/>
        <rFont val="Tahoma"/>
        <family val="2"/>
      </rPr>
      <t>A</t>
    </r>
    <r>
      <rPr>
        <sz val="10"/>
        <rFont val="Tahoma"/>
        <family val="2"/>
      </rPr>
      <t xml:space="preserve">mélioration des </t>
    </r>
    <r>
      <rPr>
        <b/>
        <sz val="10"/>
        <rFont val="Tahoma"/>
        <family val="2"/>
      </rPr>
      <t>C</t>
    </r>
    <r>
      <rPr>
        <sz val="10"/>
        <rFont val="Tahoma"/>
        <family val="2"/>
      </rPr>
      <t xml:space="preserve">onditions de </t>
    </r>
    <r>
      <rPr>
        <b/>
        <sz val="10"/>
        <rFont val="Tahoma"/>
        <family val="2"/>
      </rPr>
      <t>T</t>
    </r>
    <r>
      <rPr>
        <sz val="10"/>
        <rFont val="Tahoma"/>
        <family val="2"/>
      </rPr>
      <t>ravail = onglet</t>
    </r>
  </si>
  <si>
    <t>• Copier-coller dans les 2 premières colonnes la liste des actions (onglet précédent), le numéro d'action se remplit automatiquement</t>
  </si>
  <si>
    <r>
      <t xml:space="preserve">• Remplir manuellement le contenu des colonnes </t>
    </r>
    <r>
      <rPr>
        <sz val="10"/>
        <color indexed="23"/>
        <rFont val="Tahoma"/>
        <family val="2"/>
      </rPr>
      <t>"Conditions d'exécution"</t>
    </r>
    <r>
      <rPr>
        <sz val="10"/>
        <rFont val="Tahoma"/>
        <family val="2"/>
      </rPr>
      <t xml:space="preserve">, </t>
    </r>
    <r>
      <rPr>
        <sz val="10"/>
        <color indexed="23"/>
        <rFont val="Tahoma"/>
        <family val="2"/>
      </rPr>
      <t>"Indicateurs de résultats"</t>
    </r>
    <r>
      <rPr>
        <sz val="10"/>
        <rFont val="Tahoma"/>
        <family val="2"/>
      </rPr>
      <t xml:space="preserve">, </t>
    </r>
    <r>
      <rPr>
        <sz val="10"/>
        <color indexed="23"/>
        <rFont val="Tahoma"/>
        <family val="2"/>
      </rPr>
      <t>"Coût estimé"</t>
    </r>
    <r>
      <rPr>
        <sz val="10"/>
        <rFont val="Tahoma"/>
        <family val="2"/>
      </rPr>
      <t xml:space="preserve">, </t>
    </r>
    <r>
      <rPr>
        <sz val="10"/>
        <color indexed="23"/>
        <rFont val="Tahoma"/>
        <family val="2"/>
      </rPr>
      <t>"Ressources internes mobilisables"</t>
    </r>
    <r>
      <rPr>
        <sz val="10"/>
        <rFont val="Tahoma"/>
        <family val="2"/>
      </rPr>
      <t xml:space="preserve">, et </t>
    </r>
    <r>
      <rPr>
        <sz val="10"/>
        <color theme="1" tint="0.499984740745262"/>
        <rFont val="Tahoma"/>
        <family val="2"/>
      </rPr>
      <t>"Calendrier de mise en oeuvre"</t>
    </r>
  </si>
  <si>
    <t>PAPRIPACT :</t>
  </si>
  <si>
    <t>Programme Annuel de Prévention des Risques Professionnels et d'Amélioration des Conditions de Travail</t>
  </si>
  <si>
    <t>CST :</t>
  </si>
  <si>
    <t xml:space="preserve">Comité Social Territorial </t>
  </si>
  <si>
    <t>Site</t>
  </si>
  <si>
    <r>
      <t>Unité de travail :</t>
    </r>
    <r>
      <rPr>
        <sz val="12"/>
        <rFont val="Tahoma"/>
        <family val="2"/>
      </rPr>
      <t xml:space="preserve"> </t>
    </r>
    <r>
      <rPr>
        <b/>
        <sz val="18"/>
        <rFont val="Tahoma"/>
        <family val="2"/>
      </rPr>
      <t>…</t>
    </r>
  </si>
  <si>
    <t>F3SCT :</t>
  </si>
  <si>
    <t>Formation Spécialisée en Santé, Sécurité et Conditions de Travail (également appelée FS ou FSSCT)</t>
  </si>
  <si>
    <r>
      <t xml:space="preserve">/!\ Le cas échéant, les statistiques globales intègrent les actions supplémentaires proposées dans l'onglet </t>
    </r>
    <r>
      <rPr>
        <b/>
        <i/>
        <sz val="10"/>
        <color theme="1" tint="0.499984740745262"/>
        <rFont val="Tahoma"/>
        <family val="2"/>
      </rPr>
      <t>Organisation de la Prévention</t>
    </r>
  </si>
  <si>
    <t>Poste ou équipe</t>
  </si>
  <si>
    <r>
      <t xml:space="preserve">Date de dernière mise à jour : </t>
    </r>
    <r>
      <rPr>
        <sz val="12"/>
        <color indexed="30"/>
        <rFont val="Tahoma"/>
        <family val="2"/>
      </rPr>
      <t>15 septembre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</si>
</sst>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1" x14ac:knownFonts="1">
    <font>
      <sz val="11"/>
      <color theme="1"/>
      <name val="Calibri"/>
      <family val="2"/>
      <scheme val="minor"/>
    </font>
    <font>
      <sz val="10"/>
      <color indexed="8"/>
      <name val="Tahoma"/>
      <family val="2"/>
    </font>
    <font>
      <b/>
      <sz val="10"/>
      <color indexed="8"/>
      <name val="Tahoma"/>
      <family val="2"/>
    </font>
    <font>
      <sz val="10"/>
      <color indexed="23"/>
      <name val="Tahoma"/>
      <family val="2"/>
    </font>
    <font>
      <sz val="10"/>
      <color indexed="8"/>
      <name val="Times New Roman"/>
      <family val="1"/>
    </font>
    <font>
      <sz val="7"/>
      <color indexed="8"/>
      <name val="Times New Roman"/>
      <family val="1"/>
    </font>
    <font>
      <sz val="8"/>
      <color indexed="81"/>
      <name val="Tahoma"/>
      <family val="2"/>
    </font>
    <font>
      <b/>
      <sz val="10"/>
      <name val="Tahoma"/>
      <family val="2"/>
    </font>
    <font>
      <sz val="10"/>
      <name val="Tahoma"/>
      <family val="2"/>
    </font>
    <font>
      <b/>
      <sz val="20"/>
      <color indexed="8"/>
      <name val="Impact"/>
      <family val="2"/>
    </font>
    <font>
      <sz val="12"/>
      <name val="Tahoma"/>
      <family val="2"/>
    </font>
    <font>
      <b/>
      <sz val="12"/>
      <name val="Tahoma"/>
      <family val="2"/>
    </font>
    <font>
      <sz val="9"/>
      <name val="Tahoma"/>
      <family val="2"/>
    </font>
    <font>
      <b/>
      <sz val="9"/>
      <name val="Tahoma"/>
      <family val="2"/>
    </font>
    <font>
      <sz val="12"/>
      <color indexed="30"/>
      <name val="Tahoma"/>
      <family val="2"/>
    </font>
    <font>
      <i/>
      <sz val="10"/>
      <color indexed="8"/>
      <name val="Tahoma"/>
      <family val="2"/>
    </font>
    <font>
      <i/>
      <sz val="10"/>
      <name val="Tahoma"/>
      <family val="2"/>
    </font>
    <font>
      <b/>
      <sz val="18"/>
      <name val="Tahoma"/>
      <family val="2"/>
    </font>
    <font>
      <u/>
      <sz val="10"/>
      <name val="Tahoma"/>
      <family val="2"/>
    </font>
    <font>
      <sz val="10"/>
      <name val="Times New Roman"/>
      <family val="1"/>
    </font>
    <font>
      <i/>
      <u/>
      <sz val="10"/>
      <name val="Tahoma"/>
      <family val="2"/>
    </font>
    <font>
      <sz val="10"/>
      <color indexed="8"/>
      <name val="Wingdings"/>
      <charset val="2"/>
    </font>
    <font>
      <b/>
      <sz val="10"/>
      <color indexed="10"/>
      <name val="Tahoma"/>
      <family val="2"/>
    </font>
    <font>
      <sz val="10"/>
      <color indexed="81"/>
      <name val="Tahoma"/>
      <family val="2"/>
    </font>
    <font>
      <b/>
      <i/>
      <sz val="10"/>
      <name val="Tahoma"/>
      <family val="2"/>
    </font>
    <font>
      <b/>
      <sz val="9"/>
      <color indexed="8"/>
      <name val="Tahoma"/>
      <family val="2"/>
    </font>
    <font>
      <sz val="9"/>
      <color indexed="8"/>
      <name val="Tahoma"/>
      <family val="2"/>
    </font>
    <font>
      <sz val="10"/>
      <color indexed="9"/>
      <name val="Tahoma"/>
      <family val="2"/>
    </font>
    <font>
      <b/>
      <sz val="10"/>
      <color indexed="9"/>
      <name val="Tahoma"/>
      <family val="2"/>
    </font>
    <font>
      <sz val="11"/>
      <color theme="1"/>
      <name val="Calibri"/>
      <family val="2"/>
      <scheme val="minor"/>
    </font>
    <font>
      <b/>
      <sz val="11"/>
      <color theme="1"/>
      <name val="Calibri"/>
      <family val="2"/>
      <scheme val="minor"/>
    </font>
    <font>
      <sz val="10"/>
      <color theme="1"/>
      <name val="Calibri"/>
      <family val="2"/>
      <scheme val="minor"/>
    </font>
    <font>
      <sz val="10"/>
      <color theme="1"/>
      <name val="Tahoma"/>
      <family val="2"/>
    </font>
    <font>
      <i/>
      <sz val="10"/>
      <color theme="1"/>
      <name val="Tahoma"/>
      <family val="2"/>
    </font>
    <font>
      <sz val="10"/>
      <color rgb="FF000000"/>
      <name val="Tahoma"/>
      <family val="2"/>
    </font>
    <font>
      <b/>
      <sz val="10"/>
      <color theme="1"/>
      <name val="Tahoma"/>
      <family val="2"/>
    </font>
    <font>
      <sz val="24"/>
      <color theme="1"/>
      <name val="Tahoma"/>
      <family val="2"/>
    </font>
    <font>
      <b/>
      <sz val="10"/>
      <color rgb="FF000000"/>
      <name val="Tahoma"/>
      <family val="2"/>
    </font>
    <font>
      <sz val="11"/>
      <color theme="1"/>
      <name val="Tahoma"/>
      <family val="2"/>
    </font>
    <font>
      <sz val="11"/>
      <name val="Calibri"/>
      <family val="2"/>
      <scheme val="minor"/>
    </font>
    <font>
      <sz val="10"/>
      <color theme="0"/>
      <name val="Tahoma"/>
      <family val="2"/>
    </font>
    <font>
      <sz val="10"/>
      <color rgb="FFFF0000"/>
      <name val="Tahoma"/>
      <family val="2"/>
    </font>
    <font>
      <b/>
      <sz val="10"/>
      <color theme="1" tint="0.499984740745262"/>
      <name val="Tahoma"/>
      <family val="2"/>
    </font>
    <font>
      <sz val="8"/>
      <color rgb="FF000000"/>
      <name val="Tahoma"/>
      <family val="2"/>
    </font>
    <font>
      <i/>
      <sz val="10"/>
      <color rgb="FF000000"/>
      <name val="Tahoma"/>
      <family val="2"/>
    </font>
    <font>
      <i/>
      <sz val="10"/>
      <color rgb="FFFF0000"/>
      <name val="Tahoma"/>
      <family val="2"/>
    </font>
    <font>
      <sz val="10"/>
      <color rgb="FF00B050"/>
      <name val="Tahoma"/>
      <family val="2"/>
    </font>
    <font>
      <i/>
      <sz val="10"/>
      <color rgb="FF00B050"/>
      <name val="Tahoma"/>
      <family val="2"/>
    </font>
    <font>
      <sz val="10"/>
      <color rgb="FF0070C0"/>
      <name val="Tahoma"/>
      <family val="2"/>
    </font>
    <font>
      <i/>
      <sz val="10"/>
      <color rgb="FF0070C0"/>
      <name val="Tahoma"/>
      <family val="2"/>
    </font>
    <font>
      <b/>
      <sz val="10"/>
      <color rgb="FFFF0000"/>
      <name val="Tahoma"/>
      <family val="2"/>
    </font>
    <font>
      <b/>
      <sz val="10"/>
      <color rgb="FF00B050"/>
      <name val="Tahoma"/>
      <family val="2"/>
    </font>
    <font>
      <b/>
      <sz val="10"/>
      <color rgb="FF0070C0"/>
      <name val="Tahoma"/>
      <family val="2"/>
    </font>
    <font>
      <sz val="14"/>
      <color theme="1"/>
      <name val="Webdings"/>
      <family val="1"/>
      <charset val="2"/>
    </font>
    <font>
      <sz val="12"/>
      <color theme="1"/>
      <name val="Webdings"/>
      <family val="1"/>
      <charset val="2"/>
    </font>
    <font>
      <sz val="8"/>
      <color theme="1"/>
      <name val="Tahoma"/>
      <family val="2"/>
    </font>
    <font>
      <b/>
      <sz val="14"/>
      <color theme="1"/>
      <name val="Wingdings"/>
      <charset val="2"/>
    </font>
    <font>
      <i/>
      <sz val="8"/>
      <color theme="1" tint="0.249977111117893"/>
      <name val="Tahoma"/>
      <family val="2"/>
    </font>
    <font>
      <b/>
      <i/>
      <sz val="10"/>
      <color rgb="FFFF0000"/>
      <name val="Tahoma"/>
      <family val="2"/>
    </font>
    <font>
      <b/>
      <sz val="10"/>
      <color theme="0"/>
      <name val="Tahoma"/>
      <family val="2"/>
    </font>
    <font>
      <b/>
      <i/>
      <sz val="10"/>
      <color rgb="FF000000"/>
      <name val="Tahoma"/>
      <family val="2"/>
    </font>
    <font>
      <sz val="14"/>
      <color rgb="FF0070C0"/>
      <name val="Tahoma"/>
      <family val="2"/>
    </font>
    <font>
      <sz val="36"/>
      <color theme="1"/>
      <name val="Impact"/>
      <family val="2"/>
    </font>
    <font>
      <sz val="36"/>
      <color theme="1"/>
      <name val="Calibri"/>
      <family val="2"/>
      <scheme val="minor"/>
    </font>
    <font>
      <sz val="24"/>
      <color theme="0"/>
      <name val="Impact"/>
      <family val="2"/>
    </font>
    <font>
      <sz val="10"/>
      <color theme="0" tint="-0.499984740745262"/>
      <name val="Wingdings"/>
      <charset val="2"/>
    </font>
    <font>
      <b/>
      <sz val="8"/>
      <color rgb="FF000000"/>
      <name val="Tahoma"/>
      <family val="2"/>
    </font>
    <font>
      <sz val="20"/>
      <color theme="0"/>
      <name val="Impact"/>
      <family val="2"/>
    </font>
    <font>
      <i/>
      <sz val="10"/>
      <color indexed="10"/>
      <name val="Tahoma"/>
      <family val="2"/>
    </font>
    <font>
      <b/>
      <i/>
      <sz val="10"/>
      <color indexed="10"/>
      <name val="Tahoma"/>
      <family val="2"/>
    </font>
    <font>
      <i/>
      <sz val="9"/>
      <name val="Tahoma"/>
      <family val="2"/>
    </font>
    <font>
      <sz val="7"/>
      <color theme="0"/>
      <name val="Tahoma"/>
      <family val="2"/>
    </font>
    <font>
      <sz val="8"/>
      <name val="Tahoma"/>
      <family val="2"/>
    </font>
    <font>
      <sz val="14"/>
      <name val="Webdings"/>
      <family val="1"/>
      <charset val="2"/>
    </font>
    <font>
      <sz val="12"/>
      <name val="Webdings"/>
      <family val="1"/>
      <charset val="2"/>
    </font>
    <font>
      <b/>
      <sz val="48"/>
      <color rgb="FF0070C0"/>
      <name val="Tahoma"/>
      <family val="2"/>
    </font>
    <font>
      <i/>
      <u/>
      <sz val="10"/>
      <color theme="1"/>
      <name val="Tahoma"/>
      <family val="2"/>
    </font>
    <font>
      <sz val="9"/>
      <color indexed="81"/>
      <name val="Tahoma"/>
      <family val="2"/>
    </font>
    <font>
      <b/>
      <sz val="9"/>
      <color indexed="81"/>
      <name val="Tahoma"/>
      <family val="2"/>
    </font>
    <font>
      <sz val="10"/>
      <color theme="1" tint="0.499984740745262"/>
      <name val="Tahoma"/>
      <family val="2"/>
    </font>
    <font>
      <b/>
      <i/>
      <sz val="10"/>
      <color theme="1" tint="0.499984740745262"/>
      <name val="Tahoma"/>
      <family val="2"/>
    </font>
  </fonts>
  <fills count="26">
    <fill>
      <patternFill patternType="none"/>
    </fill>
    <fill>
      <patternFill patternType="gray125"/>
    </fill>
    <fill>
      <patternFill patternType="solid">
        <fgColor indexed="9"/>
        <bgColor indexed="64"/>
      </patternFill>
    </fill>
    <fill>
      <patternFill patternType="lightUp"/>
    </fill>
    <fill>
      <patternFill patternType="solid">
        <fgColor theme="0"/>
        <bgColor indexed="64"/>
      </patternFill>
    </fill>
    <fill>
      <patternFill patternType="solid">
        <fgColor rgb="FFFF0000"/>
        <bgColor indexed="64"/>
      </patternFill>
    </fill>
    <fill>
      <patternFill patternType="solid">
        <fgColor rgb="FFFF9900"/>
        <bgColor indexed="64"/>
      </patternFill>
    </fill>
    <fill>
      <patternFill patternType="solid">
        <fgColor rgb="FFFFFF00"/>
        <bgColor indexed="64"/>
      </patternFill>
    </fill>
    <fill>
      <patternFill patternType="solid">
        <fgColor rgb="FF00B0F0"/>
        <bgColor indexed="64"/>
      </patternFill>
    </fill>
    <fill>
      <patternFill patternType="solid">
        <fgColor theme="1"/>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9"/>
        <bgColor indexed="64"/>
      </patternFill>
    </fill>
    <fill>
      <patternFill patternType="solid">
        <fgColor theme="7" tint="0.59999389629810485"/>
        <bgColor indexed="64"/>
      </patternFill>
    </fill>
    <fill>
      <patternFill patternType="solid">
        <fgColor rgb="FF92D050"/>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rgb="FF4E85CA"/>
        <bgColor indexed="64"/>
      </patternFill>
    </fill>
    <fill>
      <patternFill patternType="solid">
        <fgColor theme="5"/>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2" tint="-0.249977111117893"/>
        <bgColor indexed="64"/>
      </patternFill>
    </fill>
    <fill>
      <patternFill patternType="solid">
        <fgColor rgb="FFFFC00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5"/>
      </left>
      <right/>
      <top style="thin">
        <color indexed="65"/>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s>
  <cellStyleXfs count="2">
    <xf numFmtId="0" fontId="0" fillId="0" borderId="0"/>
    <xf numFmtId="9" fontId="29" fillId="0" borderId="0" applyFont="0" applyFill="0" applyBorder="0" applyAlignment="0" applyProtection="0"/>
  </cellStyleXfs>
  <cellXfs count="362">
    <xf numFmtId="0" fontId="0" fillId="0" borderId="0" xfId="0"/>
    <xf numFmtId="0" fontId="0" fillId="0" borderId="0" xfId="0" applyAlignment="1">
      <alignment wrapText="1"/>
    </xf>
    <xf numFmtId="0" fontId="31" fillId="0" borderId="0" xfId="0" applyFont="1" applyAlignment="1">
      <alignment vertical="center" wrapText="1"/>
    </xf>
    <xf numFmtId="0" fontId="31" fillId="0" borderId="0" xfId="0" applyFont="1" applyAlignment="1">
      <alignment horizontal="justify" vertical="center" wrapText="1"/>
    </xf>
    <xf numFmtId="0" fontId="32" fillId="0" borderId="0" xfId="0" applyFont="1" applyAlignment="1">
      <alignment vertical="center" wrapText="1"/>
    </xf>
    <xf numFmtId="0" fontId="33" fillId="0" borderId="0" xfId="0" applyFont="1" applyAlignment="1">
      <alignment horizontal="center" vertical="center" wrapText="1"/>
    </xf>
    <xf numFmtId="0" fontId="33" fillId="4" borderId="0" xfId="0" applyFont="1" applyFill="1" applyAlignment="1">
      <alignment horizontal="center" vertical="center" wrapText="1"/>
    </xf>
    <xf numFmtId="0" fontId="34" fillId="4" borderId="1" xfId="0" applyFont="1" applyFill="1" applyBorder="1" applyAlignment="1">
      <alignment horizontal="left" vertical="center" wrapText="1"/>
    </xf>
    <xf numFmtId="0" fontId="32" fillId="0" borderId="0" xfId="0" applyFont="1" applyAlignment="1">
      <alignment vertical="center" wrapText="1" shrinkToFit="1"/>
    </xf>
    <xf numFmtId="0" fontId="8" fillId="0" borderId="1" xfId="0" applyFont="1" applyBorder="1" applyAlignment="1">
      <alignment horizontal="center" vertical="center" wrapText="1" shrinkToFit="1"/>
    </xf>
    <xf numFmtId="0" fontId="8" fillId="0" borderId="1" xfId="0" applyFont="1" applyBorder="1" applyAlignment="1">
      <alignment horizontal="left" vertical="center" wrapText="1" shrinkToFit="1"/>
    </xf>
    <xf numFmtId="0" fontId="0" fillId="0" borderId="0" xfId="0" applyAlignment="1">
      <alignment horizontal="center"/>
    </xf>
    <xf numFmtId="0" fontId="32" fillId="0" borderId="0" xfId="0" applyFont="1"/>
    <xf numFmtId="0" fontId="32" fillId="0" borderId="1" xfId="0" applyFont="1" applyBorder="1"/>
    <xf numFmtId="0" fontId="32" fillId="0" borderId="0" xfId="0" applyFont="1" applyAlignment="1">
      <alignment horizontal="center" vertical="center" wrapText="1" shrinkToFit="1"/>
    </xf>
    <xf numFmtId="0" fontId="32" fillId="0" borderId="0" xfId="0" applyFont="1" applyAlignment="1">
      <alignment wrapText="1" shrinkToFit="1"/>
    </xf>
    <xf numFmtId="0" fontId="35" fillId="0" borderId="1" xfId="0" applyFont="1" applyBorder="1" applyAlignment="1">
      <alignment wrapText="1" shrinkToFit="1"/>
    </xf>
    <xf numFmtId="0" fontId="32" fillId="4" borderId="1" xfId="0" applyFont="1" applyFill="1" applyBorder="1" applyAlignment="1">
      <alignment horizontal="left" vertical="center" wrapText="1" shrinkToFit="1"/>
    </xf>
    <xf numFmtId="0" fontId="36" fillId="0" borderId="0" xfId="0" applyFont="1" applyAlignment="1">
      <alignment vertical="center" wrapText="1" shrinkToFit="1"/>
    </xf>
    <xf numFmtId="0" fontId="8" fillId="0" borderId="2" xfId="0" applyFont="1" applyBorder="1" applyAlignment="1">
      <alignment horizontal="center" vertical="center" wrapText="1" shrinkToFit="1"/>
    </xf>
    <xf numFmtId="0" fontId="37" fillId="0" borderId="1" xfId="0" applyFont="1" applyBorder="1" applyAlignment="1">
      <alignment horizontal="center" vertical="center" wrapText="1" shrinkToFit="1"/>
    </xf>
    <xf numFmtId="0" fontId="35" fillId="0" borderId="0" xfId="0" applyFont="1" applyAlignment="1">
      <alignment wrapText="1" shrinkToFit="1"/>
    </xf>
    <xf numFmtId="0" fontId="35" fillId="0" borderId="0" xfId="0" applyFont="1"/>
    <xf numFmtId="0" fontId="1" fillId="0" borderId="1" xfId="0" applyFont="1" applyBorder="1" applyAlignment="1">
      <alignment horizontal="left" vertical="center" wrapText="1" shrinkToFit="1"/>
    </xf>
    <xf numFmtId="0" fontId="1" fillId="4" borderId="1" xfId="0" applyFont="1" applyFill="1" applyBorder="1" applyAlignment="1">
      <alignment horizontal="left" vertical="center" wrapText="1" shrinkToFit="1"/>
    </xf>
    <xf numFmtId="0" fontId="1" fillId="4" borderId="1" xfId="0" applyFont="1" applyFill="1" applyBorder="1" applyAlignment="1">
      <alignment horizontal="left" vertical="center" wrapText="1"/>
    </xf>
    <xf numFmtId="0" fontId="32" fillId="5" borderId="1" xfId="0" applyFont="1" applyFill="1" applyBorder="1" applyAlignment="1">
      <alignment horizontal="center" vertical="center" wrapText="1"/>
    </xf>
    <xf numFmtId="0" fontId="32" fillId="6" borderId="1" xfId="0" applyFont="1" applyFill="1" applyBorder="1" applyAlignment="1">
      <alignment horizontal="center" vertical="center" wrapText="1"/>
    </xf>
    <xf numFmtId="0" fontId="32" fillId="7" borderId="1" xfId="0" applyFont="1" applyFill="1" applyBorder="1" applyAlignment="1">
      <alignment horizontal="center" vertical="center" wrapText="1"/>
    </xf>
    <xf numFmtId="0" fontId="32" fillId="8" borderId="1" xfId="0" applyFont="1" applyFill="1" applyBorder="1" applyAlignment="1">
      <alignment horizontal="center" vertical="center" wrapText="1"/>
    </xf>
    <xf numFmtId="0" fontId="37" fillId="4" borderId="1" xfId="0" applyFont="1" applyFill="1" applyBorder="1" applyAlignment="1">
      <alignment horizontal="center" vertical="center" wrapText="1"/>
    </xf>
    <xf numFmtId="0" fontId="0" fillId="0" borderId="0" xfId="0" applyAlignment="1">
      <alignment wrapText="1" shrinkToFit="1"/>
    </xf>
    <xf numFmtId="0" fontId="38" fillId="0" borderId="0" xfId="0" applyFont="1" applyAlignment="1">
      <alignment horizontal="center" wrapText="1" shrinkToFit="1"/>
    </xf>
    <xf numFmtId="0" fontId="32" fillId="0" borderId="4" xfId="0" applyFont="1" applyBorder="1" applyAlignment="1">
      <alignment horizontal="center" vertical="center" wrapText="1" shrinkToFit="1"/>
    </xf>
    <xf numFmtId="0" fontId="37" fillId="4" borderId="3" xfId="0" applyFont="1" applyFill="1" applyBorder="1" applyAlignment="1">
      <alignment horizontal="center" vertical="center" wrapText="1" shrinkToFit="1"/>
    </xf>
    <xf numFmtId="0" fontId="32" fillId="4" borderId="1" xfId="0" applyFont="1" applyFill="1" applyBorder="1" applyAlignment="1">
      <alignment horizontal="center" vertical="center" wrapText="1"/>
    </xf>
    <xf numFmtId="0" fontId="32" fillId="4" borderId="3" xfId="0" applyFont="1" applyFill="1" applyBorder="1" applyAlignment="1">
      <alignment horizontal="center" vertical="center" wrapText="1"/>
    </xf>
    <xf numFmtId="0" fontId="39" fillId="0" borderId="0" xfId="0" applyFont="1" applyAlignment="1">
      <alignment wrapText="1" shrinkToFit="1"/>
    </xf>
    <xf numFmtId="0" fontId="8" fillId="4" borderId="1" xfId="0" applyFont="1" applyFill="1" applyBorder="1" applyAlignment="1">
      <alignment horizontal="left" vertical="center" wrapText="1"/>
    </xf>
    <xf numFmtId="0" fontId="37" fillId="4" borderId="1" xfId="0" applyFont="1" applyFill="1" applyBorder="1" applyAlignment="1">
      <alignment horizontal="center" vertical="center" wrapText="1" shrinkToFit="1"/>
    </xf>
    <xf numFmtId="0" fontId="37" fillId="0" borderId="1" xfId="0" applyFont="1" applyBorder="1" applyAlignment="1">
      <alignment horizontal="left" vertical="center" wrapText="1" shrinkToFit="1"/>
    </xf>
    <xf numFmtId="0" fontId="32" fillId="0" borderId="1" xfId="0" applyFont="1" applyBorder="1" applyAlignment="1">
      <alignment horizontal="center" vertical="center"/>
    </xf>
    <xf numFmtId="0" fontId="32" fillId="0" borderId="0" xfId="0" applyFont="1" applyAlignment="1">
      <alignment horizontal="center" vertical="center"/>
    </xf>
    <xf numFmtId="0" fontId="40" fillId="9" borderId="0" xfId="0" applyFont="1" applyFill="1" applyAlignment="1">
      <alignment horizontal="center" vertical="center" wrapText="1" shrinkToFit="1"/>
    </xf>
    <xf numFmtId="0" fontId="33" fillId="10" borderId="6" xfId="0" applyFont="1" applyFill="1" applyBorder="1" applyAlignment="1">
      <alignment horizontal="center" vertical="center" wrapText="1" shrinkToFit="1"/>
    </xf>
    <xf numFmtId="0" fontId="32" fillId="10" borderId="6" xfId="0" applyFont="1" applyFill="1" applyBorder="1" applyAlignment="1">
      <alignment horizontal="center" vertical="center" wrapText="1" shrinkToFit="1"/>
    </xf>
    <xf numFmtId="0" fontId="32" fillId="0" borderId="6" xfId="0" applyFont="1" applyBorder="1" applyAlignment="1">
      <alignment horizontal="center" vertical="center" wrapText="1" shrinkToFit="1"/>
    </xf>
    <xf numFmtId="0" fontId="32" fillId="0" borderId="1" xfId="0" applyFont="1" applyBorder="1" applyAlignment="1">
      <alignment horizontal="center" vertical="center" wrapText="1" shrinkToFit="1"/>
    </xf>
    <xf numFmtId="0" fontId="32" fillId="10" borderId="1" xfId="0" applyFont="1" applyFill="1" applyBorder="1" applyAlignment="1">
      <alignment horizontal="center" vertical="center" wrapText="1" shrinkToFit="1"/>
    </xf>
    <xf numFmtId="0" fontId="41" fillId="4" borderId="1" xfId="0" applyFont="1" applyFill="1" applyBorder="1" applyAlignment="1">
      <alignment horizontal="left" vertical="center" wrapText="1" shrinkToFit="1"/>
    </xf>
    <xf numFmtId="0" fontId="13" fillId="0" borderId="1" xfId="0" applyFont="1" applyBorder="1" applyAlignment="1">
      <alignment vertical="center" wrapText="1"/>
    </xf>
    <xf numFmtId="0" fontId="12" fillId="0" borderId="1" xfId="0" applyFont="1" applyBorder="1" applyAlignment="1">
      <alignment horizontal="left" vertical="center" wrapText="1"/>
    </xf>
    <xf numFmtId="0" fontId="7" fillId="0" borderId="1" xfId="0" applyFont="1" applyBorder="1" applyAlignment="1">
      <alignment horizontal="center" vertical="center" wrapText="1" shrinkToFit="1"/>
    </xf>
    <xf numFmtId="0" fontId="30" fillId="0" borderId="0" xfId="0" applyFont="1" applyAlignment="1">
      <alignment horizontal="center" vertical="center" wrapText="1" shrinkToFit="1"/>
    </xf>
    <xf numFmtId="0" fontId="42" fillId="0" borderId="0" xfId="0" applyFont="1" applyAlignment="1">
      <alignment horizontal="center" vertical="center" wrapText="1" shrinkToFit="1"/>
    </xf>
    <xf numFmtId="0" fontId="42" fillId="0" borderId="1" xfId="0" applyFont="1" applyBorder="1" applyAlignment="1">
      <alignment horizontal="center" vertical="center" wrapText="1" shrinkToFit="1"/>
    </xf>
    <xf numFmtId="0" fontId="8" fillId="0" borderId="0" xfId="0" applyFont="1" applyAlignment="1">
      <alignment wrapText="1" shrinkToFit="1"/>
    </xf>
    <xf numFmtId="0" fontId="8" fillId="0" borderId="7" xfId="0" applyFont="1" applyBorder="1" applyAlignment="1">
      <alignment horizontal="center" vertical="center" wrapText="1" shrinkToFit="1"/>
    </xf>
    <xf numFmtId="0" fontId="8" fillId="0" borderId="0" xfId="0" applyFont="1" applyAlignment="1">
      <alignment horizontal="center" vertical="center" wrapText="1" shrinkToFit="1"/>
    </xf>
    <xf numFmtId="0" fontId="32" fillId="0" borderId="8" xfId="0" applyFont="1" applyBorder="1" applyAlignment="1">
      <alignment horizontal="center" vertical="center" wrapText="1" shrinkToFit="1"/>
    </xf>
    <xf numFmtId="0" fontId="42" fillId="0" borderId="4" xfId="0" applyFont="1" applyBorder="1" applyAlignment="1">
      <alignment horizontal="center" vertical="center" wrapText="1" shrinkToFit="1"/>
    </xf>
    <xf numFmtId="0" fontId="35" fillId="0" borderId="9" xfId="0" applyFont="1" applyBorder="1" applyAlignment="1">
      <alignment horizontal="center" vertical="center" wrapText="1" shrinkToFit="1"/>
    </xf>
    <xf numFmtId="0" fontId="8" fillId="0" borderId="10" xfId="0" applyFont="1" applyBorder="1" applyAlignment="1">
      <alignment horizontal="right" vertical="center" wrapText="1" shrinkToFit="1"/>
    </xf>
    <xf numFmtId="0" fontId="35" fillId="0" borderId="4" xfId="0" applyFont="1" applyBorder="1" applyAlignment="1">
      <alignment horizontal="right" vertical="center" wrapText="1" shrinkToFit="1"/>
    </xf>
    <xf numFmtId="0" fontId="35" fillId="0" borderId="4" xfId="0" applyFont="1" applyBorder="1" applyAlignment="1">
      <alignment horizontal="center" vertical="center" wrapText="1" shrinkToFit="1"/>
    </xf>
    <xf numFmtId="0" fontId="32" fillId="0" borderId="1" xfId="0" applyFont="1" applyBorder="1" applyAlignment="1">
      <alignment horizontal="center" vertical="center" wrapText="1"/>
    </xf>
    <xf numFmtId="0" fontId="0" fillId="0" borderId="0" xfId="0" applyAlignment="1">
      <alignment horizontal="center" vertical="center" wrapText="1" shrinkToFit="1"/>
    </xf>
    <xf numFmtId="0" fontId="0" fillId="0" borderId="0" xfId="0" applyAlignment="1">
      <alignment horizontal="left" vertical="center" wrapText="1" shrinkToFit="1"/>
    </xf>
    <xf numFmtId="0" fontId="32" fillId="0" borderId="1" xfId="0" applyFont="1" applyBorder="1" applyAlignment="1">
      <alignment horizontal="left" vertical="center" wrapText="1" shrinkToFit="1"/>
    </xf>
    <xf numFmtId="0" fontId="32" fillId="0" borderId="0" xfId="0" applyFont="1" applyAlignment="1">
      <alignment horizontal="left" vertical="center" wrapText="1" shrinkToFit="1"/>
    </xf>
    <xf numFmtId="0" fontId="32" fillId="4" borderId="1" xfId="0" applyFont="1" applyFill="1" applyBorder="1" applyAlignment="1">
      <alignment horizontal="left" vertical="center" wrapText="1"/>
    </xf>
    <xf numFmtId="0" fontId="32" fillId="0" borderId="0" xfId="0" applyFont="1" applyAlignment="1">
      <alignment horizontal="left" vertical="center"/>
    </xf>
    <xf numFmtId="0" fontId="32" fillId="0" borderId="1" xfId="0" applyFont="1" applyBorder="1" applyAlignment="1">
      <alignment horizontal="left" vertical="center"/>
    </xf>
    <xf numFmtId="0" fontId="8" fillId="4" borderId="1" xfId="0" applyFont="1" applyFill="1" applyBorder="1" applyAlignment="1">
      <alignment horizontal="left" vertical="center" wrapText="1" shrinkToFit="1"/>
    </xf>
    <xf numFmtId="0" fontId="34" fillId="4" borderId="1" xfId="0" applyFont="1" applyFill="1" applyBorder="1" applyAlignment="1">
      <alignment horizontal="left" vertical="center" wrapText="1" shrinkToFit="1"/>
    </xf>
    <xf numFmtId="0" fontId="1" fillId="0" borderId="1" xfId="0" applyFont="1" applyBorder="1" applyAlignment="1">
      <alignment horizontal="left" vertical="center" wrapText="1"/>
    </xf>
    <xf numFmtId="0" fontId="8" fillId="0" borderId="1" xfId="0" applyFont="1" applyBorder="1" applyAlignment="1">
      <alignment horizontal="left" vertical="center" wrapText="1"/>
    </xf>
    <xf numFmtId="0" fontId="32" fillId="0" borderId="1" xfId="0" applyFont="1" applyBorder="1" applyAlignment="1">
      <alignment horizontal="left" vertical="center" wrapText="1"/>
    </xf>
    <xf numFmtId="0" fontId="43" fillId="11" borderId="1" xfId="0" applyFont="1" applyFill="1" applyBorder="1" applyAlignment="1">
      <alignment horizontal="center" vertical="center" textRotation="90" wrapText="1" shrinkToFit="1"/>
    </xf>
    <xf numFmtId="0" fontId="32" fillId="4" borderId="1" xfId="0" applyFont="1" applyFill="1" applyBorder="1" applyAlignment="1">
      <alignment vertical="center" wrapText="1"/>
    </xf>
    <xf numFmtId="0" fontId="32" fillId="4" borderId="1" xfId="0" applyFont="1" applyFill="1" applyBorder="1" applyAlignment="1">
      <alignment horizontal="justify" vertical="center"/>
    </xf>
    <xf numFmtId="0" fontId="32" fillId="0" borderId="1" xfId="0" applyFont="1" applyBorder="1" applyAlignment="1">
      <alignment horizontal="justify" vertical="center"/>
    </xf>
    <xf numFmtId="0" fontId="32" fillId="0" borderId="4" xfId="0" applyFont="1" applyBorder="1" applyAlignment="1">
      <alignment horizontal="left" vertical="center" wrapText="1" shrinkToFit="1"/>
    </xf>
    <xf numFmtId="0" fontId="0" fillId="0" borderId="0" xfId="0" applyAlignment="1">
      <alignment horizontal="left"/>
    </xf>
    <xf numFmtId="0" fontId="32" fillId="0" borderId="0" xfId="0" applyFont="1" applyAlignment="1">
      <alignment horizontal="left" vertical="center" wrapText="1"/>
    </xf>
    <xf numFmtId="0" fontId="35" fillId="4" borderId="1" xfId="0" applyFont="1" applyFill="1" applyBorder="1" applyAlignment="1">
      <alignment horizontal="center" vertical="center" wrapText="1" shrinkToFit="1"/>
    </xf>
    <xf numFmtId="0" fontId="35" fillId="0" borderId="1" xfId="0" applyFont="1" applyBorder="1" applyAlignment="1">
      <alignment horizontal="center" wrapText="1" shrinkToFit="1"/>
    </xf>
    <xf numFmtId="0" fontId="32" fillId="0" borderId="0" xfId="0" applyFont="1" applyAlignment="1">
      <alignment wrapText="1"/>
    </xf>
    <xf numFmtId="0" fontId="16" fillId="4" borderId="1" xfId="0" applyFont="1" applyFill="1" applyBorder="1" applyAlignment="1">
      <alignment horizontal="left" vertical="center" wrapText="1" shrinkToFit="1"/>
    </xf>
    <xf numFmtId="0" fontId="34" fillId="0" borderId="1" xfId="0" applyFont="1" applyBorder="1" applyAlignment="1">
      <alignment horizontal="left" vertical="center" wrapText="1" shrinkToFit="1"/>
    </xf>
    <xf numFmtId="0" fontId="38" fillId="0" borderId="0" xfId="0" applyFont="1" applyAlignment="1">
      <alignment horizontal="center" vertical="center" wrapText="1"/>
    </xf>
    <xf numFmtId="0" fontId="7" fillId="4" borderId="1" xfId="0" applyFont="1" applyFill="1" applyBorder="1" applyAlignment="1">
      <alignment horizontal="center" vertical="center" wrapText="1"/>
    </xf>
    <xf numFmtId="0" fontId="35" fillId="0" borderId="1" xfId="0" applyFont="1" applyBorder="1" applyAlignment="1">
      <alignment horizontal="center" vertical="center" wrapText="1" shrinkToFit="1"/>
    </xf>
    <xf numFmtId="0" fontId="8" fillId="0" borderId="0" xfId="0" applyFont="1" applyAlignment="1">
      <alignment horizontal="left" vertical="center" wrapText="1" shrinkToFit="1"/>
    </xf>
    <xf numFmtId="0" fontId="37" fillId="4" borderId="5" xfId="0" applyFont="1" applyFill="1" applyBorder="1" applyAlignment="1">
      <alignment horizontal="center" vertical="center" wrapText="1"/>
    </xf>
    <xf numFmtId="0" fontId="15" fillId="4" borderId="1" xfId="0" applyFont="1" applyFill="1" applyBorder="1" applyAlignment="1">
      <alignment horizontal="left" vertical="center" wrapText="1"/>
    </xf>
    <xf numFmtId="0" fontId="44" fillId="4" borderId="1" xfId="0" applyFont="1" applyFill="1" applyBorder="1" applyAlignment="1">
      <alignment horizontal="left" vertical="center" wrapText="1"/>
    </xf>
    <xf numFmtId="0" fontId="32" fillId="0" borderId="1" xfId="0" applyFont="1" applyBorder="1" applyAlignment="1">
      <alignment wrapText="1" shrinkToFit="1"/>
    </xf>
    <xf numFmtId="0" fontId="37" fillId="4" borderId="3" xfId="0" applyFont="1" applyFill="1" applyBorder="1" applyAlignment="1">
      <alignment horizontal="center" vertical="center" wrapText="1"/>
    </xf>
    <xf numFmtId="0" fontId="15" fillId="0" borderId="1" xfId="0" applyFont="1" applyBorder="1" applyAlignment="1">
      <alignment horizontal="left" vertical="center" wrapText="1" shrinkToFit="1"/>
    </xf>
    <xf numFmtId="0" fontId="42" fillId="0" borderId="4" xfId="0" applyFont="1" applyBorder="1" applyAlignment="1">
      <alignment horizontal="left" vertical="center" wrapText="1" shrinkToFit="1"/>
    </xf>
    <xf numFmtId="0" fontId="8" fillId="0" borderId="2" xfId="0" applyFont="1" applyBorder="1" applyAlignment="1">
      <alignment horizontal="left" vertical="center" wrapText="1" shrinkToFit="1"/>
    </xf>
    <xf numFmtId="0" fontId="21" fillId="0" borderId="1" xfId="0" applyFont="1" applyBorder="1" applyAlignment="1">
      <alignment horizontal="left" vertical="center" wrapText="1"/>
    </xf>
    <xf numFmtId="0" fontId="42" fillId="0" borderId="1" xfId="0" applyFont="1" applyBorder="1" applyAlignment="1">
      <alignment horizontal="right" vertical="center" wrapText="1" shrinkToFit="1"/>
    </xf>
    <xf numFmtId="0" fontId="41" fillId="0" borderId="4" xfId="0" applyFont="1" applyBorder="1" applyAlignment="1">
      <alignment horizontal="right" vertical="center" wrapText="1" shrinkToFit="1"/>
    </xf>
    <xf numFmtId="0" fontId="45" fillId="3" borderId="1" xfId="0" applyFont="1" applyFill="1" applyBorder="1" applyAlignment="1">
      <alignment horizontal="center" vertical="center" wrapText="1" shrinkToFit="1"/>
    </xf>
    <xf numFmtId="0" fontId="41" fillId="0" borderId="0" xfId="0" applyFont="1" applyAlignment="1">
      <alignment vertical="center" wrapText="1" shrinkToFit="1"/>
    </xf>
    <xf numFmtId="0" fontId="46" fillId="0" borderId="4" xfId="0" applyFont="1" applyBorder="1" applyAlignment="1">
      <alignment horizontal="right" vertical="center" wrapText="1" shrinkToFit="1"/>
    </xf>
    <xf numFmtId="0" fontId="47" fillId="3" borderId="1" xfId="0" applyFont="1" applyFill="1" applyBorder="1" applyAlignment="1">
      <alignment horizontal="center" vertical="center" wrapText="1" shrinkToFit="1"/>
    </xf>
    <xf numFmtId="0" fontId="46" fillId="0" borderId="0" xfId="0" applyFont="1" applyAlignment="1">
      <alignment vertical="center" wrapText="1" shrinkToFit="1"/>
    </xf>
    <xf numFmtId="0" fontId="48" fillId="0" borderId="4" xfId="0" applyFont="1" applyBorder="1" applyAlignment="1">
      <alignment horizontal="center" vertical="center" wrapText="1" shrinkToFit="1"/>
    </xf>
    <xf numFmtId="0" fontId="49" fillId="3" borderId="1" xfId="0" applyFont="1" applyFill="1" applyBorder="1" applyAlignment="1">
      <alignment horizontal="center" vertical="center" wrapText="1" shrinkToFit="1"/>
    </xf>
    <xf numFmtId="0" fontId="48" fillId="0" borderId="0" xfId="0" applyFont="1" applyAlignment="1">
      <alignment vertical="center" wrapText="1" shrinkToFit="1"/>
    </xf>
    <xf numFmtId="0" fontId="41" fillId="0" borderId="1" xfId="0" applyFont="1" applyBorder="1" applyAlignment="1">
      <alignment horizontal="center" vertical="center" wrapText="1" shrinkToFit="1"/>
    </xf>
    <xf numFmtId="0" fontId="46" fillId="0" borderId="1" xfId="0" applyFont="1" applyBorder="1" applyAlignment="1">
      <alignment horizontal="center" vertical="center" wrapText="1" shrinkToFit="1"/>
    </xf>
    <xf numFmtId="0" fontId="48" fillId="0" borderId="1" xfId="0" applyFont="1" applyBorder="1" applyAlignment="1">
      <alignment horizontal="center" vertical="center" wrapText="1" shrinkToFit="1"/>
    </xf>
    <xf numFmtId="0" fontId="50" fillId="0" borderId="1" xfId="0" applyFont="1" applyBorder="1" applyAlignment="1">
      <alignment horizontal="center" vertical="center" wrapText="1" shrinkToFit="1"/>
    </xf>
    <xf numFmtId="0" fontId="51" fillId="0" borderId="1" xfId="0" applyFont="1" applyBorder="1" applyAlignment="1">
      <alignment horizontal="center" vertical="center" wrapText="1" shrinkToFit="1"/>
    </xf>
    <xf numFmtId="0" fontId="52" fillId="0" borderId="1" xfId="0" applyFont="1" applyBorder="1" applyAlignment="1">
      <alignment horizontal="center" vertical="center" wrapText="1" shrinkToFit="1"/>
    </xf>
    <xf numFmtId="0" fontId="34" fillId="0" borderId="1" xfId="0" applyFont="1" applyBorder="1" applyAlignment="1">
      <alignment horizontal="center" vertical="center" wrapText="1" shrinkToFit="1"/>
    </xf>
    <xf numFmtId="0" fontId="35" fillId="0" borderId="1" xfId="0" applyFont="1" applyBorder="1" applyAlignment="1">
      <alignment horizontal="center" vertical="center" wrapText="1"/>
    </xf>
    <xf numFmtId="0" fontId="37" fillId="12" borderId="5" xfId="0" applyFont="1" applyFill="1" applyBorder="1" applyAlignment="1">
      <alignment horizontal="center" vertical="center" wrapText="1" shrinkToFit="1"/>
    </xf>
    <xf numFmtId="0" fontId="37" fillId="13" borderId="12" xfId="0" applyFont="1" applyFill="1" applyBorder="1" applyAlignment="1">
      <alignment horizontal="left" vertical="center" wrapText="1" shrinkToFit="1"/>
    </xf>
    <xf numFmtId="0" fontId="37" fillId="13" borderId="11" xfId="0" applyFont="1" applyFill="1" applyBorder="1" applyAlignment="1">
      <alignment horizontal="center" vertical="center" wrapText="1" shrinkToFit="1"/>
    </xf>
    <xf numFmtId="0" fontId="34" fillId="13" borderId="12" xfId="0" applyFont="1" applyFill="1" applyBorder="1" applyAlignment="1">
      <alignment horizontal="left" vertical="center" wrapText="1" shrinkToFit="1"/>
    </xf>
    <xf numFmtId="0" fontId="34" fillId="13" borderId="11" xfId="0" applyFont="1" applyFill="1" applyBorder="1" applyAlignment="1">
      <alignment horizontal="center" vertical="center" wrapText="1" shrinkToFit="1"/>
    </xf>
    <xf numFmtId="0" fontId="8" fillId="13" borderId="12" xfId="0" applyFont="1" applyFill="1" applyBorder="1" applyAlignment="1">
      <alignment horizontal="left" vertical="center" wrapText="1" shrinkToFit="1"/>
    </xf>
    <xf numFmtId="0" fontId="37" fillId="12" borderId="4" xfId="0" applyFont="1" applyFill="1" applyBorder="1" applyAlignment="1">
      <alignment horizontal="center" vertical="center" wrapText="1" shrinkToFit="1"/>
    </xf>
    <xf numFmtId="0" fontId="32" fillId="12" borderId="1" xfId="0" applyFont="1" applyFill="1" applyBorder="1" applyAlignment="1">
      <alignment horizontal="center" vertical="center" wrapText="1" shrinkToFit="1"/>
    </xf>
    <xf numFmtId="0" fontId="32" fillId="12" borderId="0" xfId="0" applyFont="1" applyFill="1" applyAlignment="1">
      <alignment horizontal="center" vertical="center" wrapText="1" shrinkToFit="1"/>
    </xf>
    <xf numFmtId="0" fontId="32" fillId="12" borderId="0" xfId="0" applyFont="1" applyFill="1" applyAlignment="1">
      <alignment horizontal="left" vertical="center" wrapText="1" shrinkToFit="1"/>
    </xf>
    <xf numFmtId="0" fontId="35" fillId="12" borderId="1" xfId="0" applyFont="1" applyFill="1" applyBorder="1" applyAlignment="1">
      <alignment horizontal="center" vertical="center" wrapText="1" shrinkToFit="1"/>
    </xf>
    <xf numFmtId="0" fontId="53" fillId="12" borderId="1" xfId="0" applyFont="1" applyFill="1" applyBorder="1" applyAlignment="1">
      <alignment horizontal="left" vertical="center" wrapText="1" shrinkToFit="1"/>
    </xf>
    <xf numFmtId="0" fontId="55" fillId="12" borderId="1" xfId="0" applyFont="1" applyFill="1" applyBorder="1" applyAlignment="1">
      <alignment horizontal="center" vertical="center" wrapText="1" shrinkToFit="1"/>
    </xf>
    <xf numFmtId="0" fontId="56" fillId="12" borderId="1" xfId="0" applyFont="1" applyFill="1" applyBorder="1" applyAlignment="1">
      <alignment horizontal="center" vertical="center" wrapText="1" shrinkToFit="1"/>
    </xf>
    <xf numFmtId="0" fontId="35" fillId="0" borderId="0" xfId="0" applyFont="1" applyAlignment="1">
      <alignment horizontal="center" vertical="center" wrapText="1" shrinkToFit="1"/>
    </xf>
    <xf numFmtId="0" fontId="7" fillId="4" borderId="3" xfId="0" applyFont="1" applyFill="1" applyBorder="1" applyAlignment="1">
      <alignment horizontal="center" vertical="center" wrapText="1"/>
    </xf>
    <xf numFmtId="0" fontId="32" fillId="4" borderId="9" xfId="0" applyFont="1" applyFill="1" applyBorder="1" applyAlignment="1">
      <alignment horizontal="center" vertical="center" wrapText="1"/>
    </xf>
    <xf numFmtId="0" fontId="33" fillId="0" borderId="1" xfId="0" applyFont="1" applyBorder="1" applyAlignment="1">
      <alignment horizontal="left" vertical="center" wrapText="1" shrinkToFit="1"/>
    </xf>
    <xf numFmtId="0" fontId="15" fillId="4" borderId="1" xfId="0" applyFont="1" applyFill="1" applyBorder="1" applyAlignment="1">
      <alignment horizontal="left" vertical="center" wrapText="1" shrinkToFit="1"/>
    </xf>
    <xf numFmtId="0" fontId="32" fillId="0" borderId="0" xfId="0" applyFont="1" applyAlignment="1">
      <alignment horizontal="center" vertical="center" wrapText="1"/>
    </xf>
    <xf numFmtId="0" fontId="32" fillId="4" borderId="14" xfId="0" applyFont="1" applyFill="1" applyBorder="1" applyAlignment="1">
      <alignment horizontal="center" vertical="center" wrapText="1"/>
    </xf>
    <xf numFmtId="0" fontId="32" fillId="13" borderId="11" xfId="0" applyFont="1" applyFill="1" applyBorder="1" applyAlignment="1">
      <alignment horizontal="center" vertical="center" wrapText="1"/>
    </xf>
    <xf numFmtId="0" fontId="49" fillId="4" borderId="1" xfId="0" applyFont="1" applyFill="1" applyBorder="1" applyAlignment="1">
      <alignment horizontal="left" vertical="center" wrapText="1"/>
    </xf>
    <xf numFmtId="0" fontId="8" fillId="0" borderId="1" xfId="0" applyFont="1" applyBorder="1" applyAlignment="1">
      <alignment vertical="center" wrapText="1" shrinkToFit="1"/>
    </xf>
    <xf numFmtId="0" fontId="16" fillId="0" borderId="1" xfId="0" applyFont="1" applyBorder="1" applyAlignment="1">
      <alignment horizontal="left" vertical="center" wrapText="1" shrinkToFit="1"/>
    </xf>
    <xf numFmtId="0" fontId="42" fillId="0" borderId="0" xfId="0" applyFont="1" applyAlignment="1">
      <alignment horizontal="right" vertical="center" wrapText="1" shrinkToFit="1"/>
    </xf>
    <xf numFmtId="0" fontId="42" fillId="0" borderId="3" xfId="0" applyFont="1" applyBorder="1" applyAlignment="1">
      <alignment horizontal="center" vertical="center" wrapText="1" shrinkToFit="1"/>
    </xf>
    <xf numFmtId="0" fontId="25" fillId="0" borderId="1" xfId="0" applyFont="1" applyBorder="1" applyAlignment="1">
      <alignment vertical="center" wrapText="1"/>
    </xf>
    <xf numFmtId="0" fontId="26" fillId="0" borderId="1" xfId="0" applyFont="1" applyBorder="1" applyAlignment="1">
      <alignment horizontal="left" vertical="center" wrapText="1"/>
    </xf>
    <xf numFmtId="0" fontId="9" fillId="0" borderId="0" xfId="0" applyFont="1"/>
    <xf numFmtId="0" fontId="2" fillId="14" borderId="1" xfId="0" applyFont="1" applyFill="1" applyBorder="1" applyAlignment="1">
      <alignment vertical="center" wrapText="1"/>
    </xf>
    <xf numFmtId="0" fontId="2" fillId="14" borderId="1" xfId="0" applyFont="1" applyFill="1" applyBorder="1" applyAlignment="1">
      <alignment horizontal="center" vertical="center" wrapText="1"/>
    </xf>
    <xf numFmtId="0" fontId="2" fillId="0" borderId="0" xfId="0" applyFont="1" applyAlignment="1">
      <alignment vertical="center" wrapText="1"/>
    </xf>
    <xf numFmtId="0" fontId="7" fillId="15" borderId="1" xfId="0" applyFont="1" applyFill="1" applyBorder="1" applyAlignment="1">
      <alignment vertical="center" wrapText="1"/>
    </xf>
    <xf numFmtId="0" fontId="7" fillId="15" borderId="1" xfId="0" applyFont="1" applyFill="1" applyBorder="1" applyAlignment="1">
      <alignment horizontal="center" vertical="center" wrapText="1"/>
    </xf>
    <xf numFmtId="0" fontId="31" fillId="0" borderId="0" xfId="0" applyFont="1"/>
    <xf numFmtId="0" fontId="7" fillId="14" borderId="1" xfId="0" applyFont="1" applyFill="1" applyBorder="1" applyAlignment="1">
      <alignment vertical="center" wrapText="1"/>
    </xf>
    <xf numFmtId="0" fontId="7" fillId="14" borderId="1" xfId="0" applyFont="1" applyFill="1" applyBorder="1" applyAlignment="1">
      <alignment horizontal="center" vertical="center" wrapText="1"/>
    </xf>
    <xf numFmtId="0" fontId="7" fillId="0" borderId="0" xfId="0" applyFont="1" applyAlignment="1">
      <alignment vertical="center" wrapText="1"/>
    </xf>
    <xf numFmtId="0" fontId="2" fillId="15" borderId="1" xfId="0" applyFont="1" applyFill="1" applyBorder="1" applyAlignment="1">
      <alignment vertical="center" wrapText="1"/>
    </xf>
    <xf numFmtId="0" fontId="7" fillId="16" borderId="1" xfId="0" applyFont="1" applyFill="1" applyBorder="1" applyAlignment="1">
      <alignment vertical="center" wrapText="1"/>
    </xf>
    <xf numFmtId="0" fontId="7" fillId="16" borderId="1" xfId="0" applyFont="1" applyFill="1" applyBorder="1" applyAlignment="1">
      <alignment horizontal="center" vertical="center" wrapText="1"/>
    </xf>
    <xf numFmtId="0" fontId="2" fillId="15" borderId="1" xfId="0" applyFont="1" applyFill="1" applyBorder="1" applyAlignment="1">
      <alignment horizontal="center" vertical="center" wrapText="1"/>
    </xf>
    <xf numFmtId="0" fontId="0" fillId="15" borderId="1" xfId="0" applyFill="1" applyBorder="1"/>
    <xf numFmtId="0" fontId="7" fillId="17" borderId="1" xfId="0" applyFont="1" applyFill="1" applyBorder="1" applyAlignment="1">
      <alignment vertical="center" wrapText="1"/>
    </xf>
    <xf numFmtId="0" fontId="7" fillId="17" borderId="1" xfId="0" applyFont="1" applyFill="1" applyBorder="1" applyAlignment="1">
      <alignment horizontal="center" vertical="center" wrapText="1"/>
    </xf>
    <xf numFmtId="0" fontId="7" fillId="7" borderId="1" xfId="0" applyFont="1" applyFill="1" applyBorder="1" applyAlignment="1">
      <alignment vertical="center" wrapText="1"/>
    </xf>
    <xf numFmtId="0" fontId="7" fillId="7" borderId="1" xfId="0" applyFont="1" applyFill="1" applyBorder="1" applyAlignment="1">
      <alignment horizontal="center" vertical="center" wrapText="1"/>
    </xf>
    <xf numFmtId="0" fontId="7" fillId="18" borderId="1" xfId="0" applyFont="1" applyFill="1" applyBorder="1" applyAlignment="1">
      <alignment vertical="center" wrapText="1"/>
    </xf>
    <xf numFmtId="0" fontId="7" fillId="0" borderId="0" xfId="0" applyFont="1" applyAlignment="1">
      <alignment horizontal="center" vertical="center" wrapText="1"/>
    </xf>
    <xf numFmtId="0" fontId="7" fillId="5" borderId="1" xfId="0" applyFont="1" applyFill="1" applyBorder="1" applyAlignment="1">
      <alignment vertical="center" wrapText="1"/>
    </xf>
    <xf numFmtId="0" fontId="7" fillId="5" borderId="1" xfId="0" applyFont="1" applyFill="1" applyBorder="1" applyAlignment="1">
      <alignment horizontal="center" vertical="center" wrapText="1"/>
    </xf>
    <xf numFmtId="0" fontId="7" fillId="12" borderId="1" xfId="0" applyFont="1" applyFill="1" applyBorder="1" applyAlignment="1">
      <alignment vertical="center" wrapText="1"/>
    </xf>
    <xf numFmtId="0" fontId="7" fillId="12" borderId="1" xfId="0" applyFont="1" applyFill="1" applyBorder="1" applyAlignment="1">
      <alignment horizontal="center" vertical="center" wrapText="1"/>
    </xf>
    <xf numFmtId="0" fontId="59" fillId="18" borderId="1" xfId="0" applyFont="1" applyFill="1" applyBorder="1" applyAlignment="1">
      <alignment horizontal="center" vertical="center" wrapText="1"/>
    </xf>
    <xf numFmtId="0" fontId="24" fillId="4" borderId="5" xfId="0" applyFont="1" applyFill="1" applyBorder="1" applyAlignment="1">
      <alignment horizontal="center" vertical="center" wrapText="1"/>
    </xf>
    <xf numFmtId="0" fontId="16" fillId="4" borderId="1" xfId="0" applyFont="1" applyFill="1" applyBorder="1" applyAlignment="1">
      <alignment horizontal="left" vertical="center" wrapText="1"/>
    </xf>
    <xf numFmtId="0" fontId="7" fillId="0" borderId="1" xfId="0" applyFont="1" applyBorder="1" applyAlignment="1">
      <alignment horizontal="center" vertical="center" wrapText="1"/>
    </xf>
    <xf numFmtId="0" fontId="8" fillId="0" borderId="1" xfId="0" applyFont="1" applyBorder="1" applyAlignment="1">
      <alignment horizontal="left" vertical="center"/>
    </xf>
    <xf numFmtId="0" fontId="60" fillId="13" borderId="6" xfId="0" applyFont="1" applyFill="1" applyBorder="1" applyAlignment="1">
      <alignment horizontal="center" vertical="center" wrapText="1" shrinkToFit="1"/>
    </xf>
    <xf numFmtId="0" fontId="33" fillId="0" borderId="0" xfId="0" applyFont="1"/>
    <xf numFmtId="0" fontId="44" fillId="13" borderId="12" xfId="0" applyFont="1" applyFill="1" applyBorder="1" applyAlignment="1">
      <alignment horizontal="left" vertical="center" wrapText="1" shrinkToFit="1"/>
    </xf>
    <xf numFmtId="9" fontId="13" fillId="0" borderId="1" xfId="1" applyFont="1" applyBorder="1" applyAlignment="1">
      <alignment vertical="center" wrapText="1"/>
    </xf>
    <xf numFmtId="9" fontId="12" fillId="0" borderId="1" xfId="1" applyFont="1" applyBorder="1" applyAlignment="1">
      <alignment horizontal="left" vertical="center" wrapText="1"/>
    </xf>
    <xf numFmtId="9" fontId="29" fillId="0" borderId="0" xfId="1" applyFont="1"/>
    <xf numFmtId="0" fontId="34" fillId="0" borderId="1" xfId="0" applyFont="1" applyBorder="1" applyAlignment="1">
      <alignment horizontal="left" vertical="center" wrapText="1"/>
    </xf>
    <xf numFmtId="0" fontId="50" fillId="12" borderId="6" xfId="0" applyFont="1" applyFill="1" applyBorder="1" applyAlignment="1">
      <alignment horizontal="center" vertical="center" wrapText="1" shrinkToFit="1"/>
    </xf>
    <xf numFmtId="0" fontId="51" fillId="12" borderId="6" xfId="0" applyFont="1" applyFill="1" applyBorder="1" applyAlignment="1">
      <alignment horizontal="center" vertical="center" wrapText="1" shrinkToFit="1"/>
    </xf>
    <xf numFmtId="0" fontId="61" fillId="12" borderId="6" xfId="0" applyFont="1" applyFill="1" applyBorder="1" applyAlignment="1">
      <alignment horizontal="center" vertical="top" wrapText="1" shrinkToFit="1"/>
    </xf>
    <xf numFmtId="0" fontId="32" fillId="0" borderId="5" xfId="0" applyFont="1" applyBorder="1" applyAlignment="1">
      <alignment horizontal="center" vertical="center" wrapText="1" shrinkToFit="1"/>
    </xf>
    <xf numFmtId="0" fontId="32" fillId="0" borderId="11" xfId="0" applyFont="1" applyBorder="1" applyAlignment="1">
      <alignment horizontal="center" vertical="center" wrapText="1" shrinkToFit="1"/>
    </xf>
    <xf numFmtId="0" fontId="32" fillId="0" borderId="7" xfId="0" applyFont="1" applyBorder="1" applyAlignment="1">
      <alignment horizontal="center" vertical="center" wrapText="1" shrinkToFit="1"/>
    </xf>
    <xf numFmtId="0" fontId="32" fillId="4" borderId="0" xfId="0" applyFont="1" applyFill="1" applyAlignment="1">
      <alignment horizontal="center" vertical="center" wrapText="1"/>
    </xf>
    <xf numFmtId="0" fontId="16" fillId="0" borderId="0" xfId="0" applyFont="1" applyAlignment="1">
      <alignment horizontal="center" vertical="center" wrapText="1"/>
    </xf>
    <xf numFmtId="0" fontId="58" fillId="0" borderId="0" xfId="0" applyFont="1" applyAlignment="1">
      <alignment horizontal="center" vertical="center" wrapText="1" shrinkToFit="1"/>
    </xf>
    <xf numFmtId="0" fontId="37" fillId="12" borderId="14" xfId="0" applyFont="1" applyFill="1" applyBorder="1" applyAlignment="1">
      <alignment horizontal="center" vertical="center" wrapText="1" shrinkToFit="1"/>
    </xf>
    <xf numFmtId="0" fontId="37" fillId="12" borderId="3" xfId="0" applyFont="1" applyFill="1" applyBorder="1" applyAlignment="1">
      <alignment horizontal="center" vertical="center" wrapText="1" shrinkToFit="1"/>
    </xf>
    <xf numFmtId="0" fontId="32" fillId="12" borderId="3" xfId="0" applyFont="1" applyFill="1" applyBorder="1" applyAlignment="1">
      <alignment horizontal="center" vertical="center" wrapText="1" shrinkToFit="1"/>
    </xf>
    <xf numFmtId="0" fontId="32" fillId="0" borderId="8" xfId="0" applyFont="1" applyBorder="1" applyAlignment="1">
      <alignment horizontal="left" vertical="center" wrapText="1" shrinkToFit="1"/>
    </xf>
    <xf numFmtId="0" fontId="0" fillId="0" borderId="8" xfId="0" applyBorder="1" applyAlignment="1">
      <alignment horizontal="left"/>
    </xf>
    <xf numFmtId="0" fontId="7" fillId="21" borderId="1" xfId="0" applyFont="1" applyFill="1" applyBorder="1" applyAlignment="1">
      <alignment vertical="center" wrapText="1"/>
    </xf>
    <xf numFmtId="0" fontId="7" fillId="21" borderId="1" xfId="0" applyFont="1" applyFill="1" applyBorder="1" applyAlignment="1">
      <alignment horizontal="center" vertical="center" wrapText="1"/>
    </xf>
    <xf numFmtId="0" fontId="35" fillId="22" borderId="13" xfId="0" applyFont="1" applyFill="1" applyBorder="1" applyAlignment="1">
      <alignment horizontal="center" wrapText="1" shrinkToFit="1"/>
    </xf>
    <xf numFmtId="0" fontId="43" fillId="22" borderId="13" xfId="0" applyFont="1" applyFill="1" applyBorder="1" applyAlignment="1">
      <alignment horizontal="center" textRotation="90" wrapText="1" shrinkToFit="1"/>
    </xf>
    <xf numFmtId="0" fontId="43" fillId="22" borderId="5" xfId="0" applyFont="1" applyFill="1" applyBorder="1" applyAlignment="1">
      <alignment horizontal="center" textRotation="90" wrapText="1" shrinkToFit="1"/>
    </xf>
    <xf numFmtId="0" fontId="57" fillId="14" borderId="13" xfId="0" applyFont="1" applyFill="1" applyBorder="1" applyAlignment="1">
      <alignment horizontal="center" textRotation="90" wrapText="1" shrinkToFit="1"/>
    </xf>
    <xf numFmtId="0" fontId="43" fillId="22" borderId="7" xfId="0" applyFont="1" applyFill="1" applyBorder="1" applyAlignment="1">
      <alignment horizontal="center" textRotation="90" wrapText="1" shrinkToFit="1"/>
    </xf>
    <xf numFmtId="0" fontId="57" fillId="14" borderId="7" xfId="0" applyFont="1" applyFill="1" applyBorder="1" applyAlignment="1">
      <alignment horizontal="center" textRotation="90" wrapText="1" shrinkToFit="1"/>
    </xf>
    <xf numFmtId="0" fontId="35" fillId="22" borderId="16" xfId="0" applyFont="1" applyFill="1" applyBorder="1" applyAlignment="1">
      <alignment horizontal="center" vertical="center" wrapText="1" shrinkToFit="1"/>
    </xf>
    <xf numFmtId="0" fontId="43" fillId="22" borderId="16" xfId="0" applyFont="1" applyFill="1" applyBorder="1" applyAlignment="1">
      <alignment horizontal="center" vertical="center" textRotation="90" wrapText="1" shrinkToFit="1"/>
    </xf>
    <xf numFmtId="0" fontId="43" fillId="22" borderId="3" xfId="0" applyFont="1" applyFill="1" applyBorder="1" applyAlignment="1">
      <alignment horizontal="center" vertical="center" textRotation="90" wrapText="1" shrinkToFit="1"/>
    </xf>
    <xf numFmtId="0" fontId="57" fillId="14" borderId="16" xfId="0" applyFont="1" applyFill="1" applyBorder="1" applyAlignment="1">
      <alignment horizontal="center" vertical="center" textRotation="90" wrapText="1" shrinkToFit="1"/>
    </xf>
    <xf numFmtId="0" fontId="43" fillId="22" borderId="9" xfId="0" applyFont="1" applyFill="1" applyBorder="1" applyAlignment="1">
      <alignment horizontal="center" vertical="center" textRotation="90" wrapText="1" shrinkToFit="1"/>
    </xf>
    <xf numFmtId="0" fontId="57" fillId="14" borderId="9" xfId="0" applyFont="1" applyFill="1" applyBorder="1" applyAlignment="1">
      <alignment horizontal="center" vertical="center" textRotation="90" wrapText="1" shrinkToFit="1"/>
    </xf>
    <xf numFmtId="0" fontId="7" fillId="22" borderId="3" xfId="0" applyFont="1" applyFill="1" applyBorder="1" applyAlignment="1">
      <alignment horizontal="center" vertical="center" wrapText="1" shrinkToFit="1"/>
    </xf>
    <xf numFmtId="0" fontId="32" fillId="0" borderId="3" xfId="0" applyFont="1" applyBorder="1" applyAlignment="1">
      <alignment horizontal="center" vertical="center" wrapText="1" shrinkToFit="1"/>
    </xf>
    <xf numFmtId="0" fontId="7" fillId="22" borderId="1" xfId="0" applyFont="1" applyFill="1" applyBorder="1" applyAlignment="1">
      <alignment horizontal="center" vertical="center" wrapText="1" shrinkToFit="1"/>
    </xf>
    <xf numFmtId="0" fontId="71" fillId="9" borderId="1" xfId="0" applyFont="1" applyFill="1" applyBorder="1" applyAlignment="1">
      <alignment horizontal="center" wrapText="1" shrinkToFit="1"/>
    </xf>
    <xf numFmtId="0" fontId="45" fillId="0" borderId="0" xfId="0" applyFont="1" applyAlignment="1">
      <alignment horizontal="center" vertical="center" wrapText="1" shrinkToFit="1"/>
    </xf>
    <xf numFmtId="0" fontId="35" fillId="22" borderId="13" xfId="0" applyFont="1" applyFill="1" applyBorder="1" applyAlignment="1">
      <alignment horizontal="center" vertical="center" wrapText="1" shrinkToFit="1"/>
    </xf>
    <xf numFmtId="0" fontId="37" fillId="22" borderId="5" xfId="0" applyFont="1" applyFill="1" applyBorder="1" applyAlignment="1">
      <alignment horizontal="center" vertical="center" textRotation="45" wrapText="1" shrinkToFit="1"/>
    </xf>
    <xf numFmtId="0" fontId="35" fillId="22" borderId="10" xfId="0" applyFont="1" applyFill="1" applyBorder="1" applyAlignment="1">
      <alignment horizontal="center" vertical="center" wrapText="1" shrinkToFit="1"/>
    </xf>
    <xf numFmtId="0" fontId="37" fillId="22" borderId="10" xfId="0" applyFont="1" applyFill="1" applyBorder="1" applyAlignment="1">
      <alignment horizontal="center" vertical="center" textRotation="90" wrapText="1" shrinkToFit="1"/>
    </xf>
    <xf numFmtId="0" fontId="72" fillId="20" borderId="13" xfId="0" applyFont="1" applyFill="1" applyBorder="1" applyAlignment="1">
      <alignment horizontal="center" textRotation="90" wrapText="1" shrinkToFit="1"/>
    </xf>
    <xf numFmtId="0" fontId="72" fillId="23" borderId="13" xfId="0" applyFont="1" applyFill="1" applyBorder="1" applyAlignment="1">
      <alignment horizontal="center" textRotation="90" wrapText="1" shrinkToFit="1"/>
    </xf>
    <xf numFmtId="0" fontId="35" fillId="24" borderId="5" xfId="0" applyFont="1" applyFill="1" applyBorder="1" applyAlignment="1">
      <alignment horizontal="center" textRotation="90" wrapText="1" shrinkToFit="1"/>
    </xf>
    <xf numFmtId="0" fontId="37" fillId="22" borderId="16" xfId="0" applyFont="1" applyFill="1" applyBorder="1" applyAlignment="1">
      <alignment horizontal="center" vertical="center" textRotation="45" wrapText="1" shrinkToFit="1"/>
    </xf>
    <xf numFmtId="0" fontId="74" fillId="17" borderId="16" xfId="0" applyFont="1" applyFill="1" applyBorder="1" applyAlignment="1">
      <alignment horizontal="left" vertical="center" wrapText="1" shrinkToFit="1"/>
    </xf>
    <xf numFmtId="0" fontId="35" fillId="24" borderId="3" xfId="0" applyFont="1" applyFill="1" applyBorder="1" applyAlignment="1">
      <alignment horizontal="center" vertical="center" textRotation="90" wrapText="1" shrinkToFit="1"/>
    </xf>
    <xf numFmtId="0" fontId="35" fillId="0" borderId="3" xfId="0" applyFont="1" applyBorder="1" applyAlignment="1">
      <alignment horizontal="center" vertical="center" wrapText="1" shrinkToFit="1"/>
    </xf>
    <xf numFmtId="0" fontId="52" fillId="22" borderId="17" xfId="0" applyFont="1" applyFill="1" applyBorder="1" applyAlignment="1">
      <alignment horizontal="center" vertical="center" wrapText="1" shrinkToFit="1"/>
    </xf>
    <xf numFmtId="0" fontId="52" fillId="0" borderId="17" xfId="0" applyFont="1" applyBorder="1" applyAlignment="1">
      <alignment horizontal="center" vertical="center" wrapText="1" shrinkToFit="1"/>
    </xf>
    <xf numFmtId="0" fontId="52" fillId="0" borderId="0" xfId="0" applyFont="1" applyAlignment="1">
      <alignment horizontal="center" vertical="center" wrapText="1" shrinkToFit="1"/>
    </xf>
    <xf numFmtId="0" fontId="48" fillId="0" borderId="0" xfId="0" applyFont="1" applyAlignment="1">
      <alignment horizontal="center" vertical="center" wrapText="1" shrinkToFit="1"/>
    </xf>
    <xf numFmtId="0" fontId="37" fillId="5" borderId="1" xfId="0" applyFont="1" applyFill="1" applyBorder="1" applyAlignment="1">
      <alignment horizontal="center" vertical="center" textRotation="45" wrapText="1" shrinkToFit="1"/>
    </xf>
    <xf numFmtId="0" fontId="37" fillId="25" borderId="1" xfId="0" applyFont="1" applyFill="1" applyBorder="1" applyAlignment="1">
      <alignment horizontal="center" vertical="center" textRotation="45" wrapText="1" shrinkToFit="1"/>
    </xf>
    <xf numFmtId="0" fontId="37" fillId="7" borderId="1" xfId="0" applyFont="1" applyFill="1" applyBorder="1" applyAlignment="1">
      <alignment horizontal="center" vertical="center" textRotation="45" wrapText="1" shrinkToFit="1"/>
    </xf>
    <xf numFmtId="0" fontId="37" fillId="22" borderId="1" xfId="0" applyFont="1" applyFill="1" applyBorder="1" applyAlignment="1">
      <alignment horizontal="center" vertical="center" textRotation="45" wrapText="1" shrinkToFit="1"/>
    </xf>
    <xf numFmtId="0" fontId="37" fillId="8" borderId="1" xfId="0" applyFont="1" applyFill="1" applyBorder="1" applyAlignment="1">
      <alignment horizontal="center" vertical="center" textRotation="45" wrapText="1" shrinkToFit="1"/>
    </xf>
    <xf numFmtId="0" fontId="7" fillId="22" borderId="5" xfId="0" applyFont="1" applyFill="1" applyBorder="1" applyAlignment="1">
      <alignment horizontal="center" vertical="center" wrapText="1" shrinkToFit="1"/>
    </xf>
    <xf numFmtId="0" fontId="35" fillId="0" borderId="5" xfId="0" applyFont="1" applyBorder="1" applyAlignment="1">
      <alignment horizontal="center" vertical="center" wrapText="1" shrinkToFit="1"/>
    </xf>
    <xf numFmtId="0" fontId="57" fillId="22" borderId="13" xfId="0" applyFont="1" applyFill="1" applyBorder="1" applyAlignment="1">
      <alignment horizontal="center" textRotation="90" wrapText="1" shrinkToFit="1"/>
    </xf>
    <xf numFmtId="0" fontId="57" fillId="22" borderId="7" xfId="0" applyFont="1" applyFill="1" applyBorder="1" applyAlignment="1">
      <alignment horizontal="center" textRotation="90" wrapText="1" shrinkToFit="1"/>
    </xf>
    <xf numFmtId="0" fontId="35" fillId="22" borderId="3" xfId="0" applyFont="1" applyFill="1" applyBorder="1" applyAlignment="1">
      <alignment horizontal="center" vertical="center" wrapText="1" shrinkToFit="1"/>
    </xf>
    <xf numFmtId="0" fontId="57" fillId="22" borderId="3" xfId="0" applyFont="1" applyFill="1" applyBorder="1" applyAlignment="1">
      <alignment horizontal="center" vertical="center" textRotation="90" wrapText="1" shrinkToFit="1"/>
    </xf>
    <xf numFmtId="0" fontId="7" fillId="22" borderId="14" xfId="0" applyFont="1" applyFill="1" applyBorder="1" applyAlignment="1">
      <alignment horizontal="center" vertical="center" wrapText="1" shrinkToFit="1"/>
    </xf>
    <xf numFmtId="0" fontId="32" fillId="0" borderId="14" xfId="0" applyFont="1" applyBorder="1" applyAlignment="1">
      <alignment horizontal="center" vertical="center" wrapText="1" shrinkToFit="1"/>
    </xf>
    <xf numFmtId="0" fontId="54" fillId="12" borderId="1" xfId="0" applyFont="1" applyFill="1" applyBorder="1" applyAlignment="1">
      <alignment horizontal="center" vertical="center" wrapText="1" shrinkToFit="1"/>
    </xf>
    <xf numFmtId="0" fontId="73" fillId="20" borderId="16" xfId="0" applyFont="1" applyFill="1" applyBorder="1" applyAlignment="1">
      <alignment horizontal="center" vertical="center" wrapText="1" shrinkToFit="1"/>
    </xf>
    <xf numFmtId="0" fontId="73" fillId="23" borderId="16" xfId="0" applyFont="1" applyFill="1" applyBorder="1" applyAlignment="1">
      <alignment horizontal="center" vertical="center" wrapText="1" shrinkToFit="1"/>
    </xf>
    <xf numFmtId="0" fontId="7" fillId="22" borderId="5" xfId="0" applyFont="1" applyFill="1" applyBorder="1" applyAlignment="1">
      <alignment horizontal="center" wrapText="1" shrinkToFit="1"/>
    </xf>
    <xf numFmtId="0" fontId="32" fillId="3" borderId="3" xfId="0" applyFont="1" applyFill="1" applyBorder="1" applyAlignment="1">
      <alignment horizontal="center" vertical="center" wrapText="1" shrinkToFit="1"/>
    </xf>
    <xf numFmtId="0" fontId="35" fillId="3" borderId="1" xfId="0" applyFont="1" applyFill="1" applyBorder="1" applyAlignment="1">
      <alignment horizontal="center" vertical="center" wrapText="1" shrinkToFit="1"/>
    </xf>
    <xf numFmtId="0" fontId="32" fillId="3" borderId="14" xfId="0" applyFont="1" applyFill="1" applyBorder="1" applyAlignment="1">
      <alignment horizontal="center" vertical="center" wrapText="1" shrinkToFit="1"/>
    </xf>
    <xf numFmtId="0" fontId="52" fillId="3" borderId="17" xfId="0" applyFont="1" applyFill="1" applyBorder="1" applyAlignment="1">
      <alignment horizontal="center" vertical="center" wrapText="1" shrinkToFit="1"/>
    </xf>
    <xf numFmtId="0" fontId="7" fillId="4" borderId="1" xfId="0" applyFont="1" applyFill="1" applyBorder="1" applyAlignment="1">
      <alignment horizontal="center" vertical="center" wrapText="1" shrinkToFit="1"/>
    </xf>
    <xf numFmtId="0" fontId="72" fillId="17" borderId="13" xfId="0" applyFont="1" applyFill="1" applyBorder="1" applyAlignment="1">
      <alignment horizontal="center" textRotation="90" wrapText="1" shrinkToFit="1"/>
    </xf>
    <xf numFmtId="0" fontId="32" fillId="0" borderId="0" xfId="0" applyFont="1" applyAlignment="1">
      <alignment horizontal="justify" vertical="center" wrapText="1"/>
    </xf>
    <xf numFmtId="0" fontId="32" fillId="0" borderId="0" xfId="0" applyFont="1" applyAlignment="1">
      <alignment horizontal="justify" vertical="center"/>
    </xf>
    <xf numFmtId="0" fontId="32" fillId="0" borderId="0" xfId="0" applyFont="1" applyAlignment="1">
      <alignment horizontal="justify"/>
    </xf>
    <xf numFmtId="0" fontId="8" fillId="0" borderId="0" xfId="0" applyFont="1" applyAlignment="1">
      <alignment vertical="center" wrapText="1" shrinkToFit="1"/>
    </xf>
    <xf numFmtId="0" fontId="55" fillId="0" borderId="0" xfId="0" applyFont="1" applyAlignment="1">
      <alignment horizontal="center" vertical="center" wrapText="1" shrinkToFit="1"/>
    </xf>
    <xf numFmtId="0" fontId="55" fillId="0" borderId="4" xfId="0" applyFont="1" applyBorder="1" applyAlignment="1">
      <alignment horizontal="center" vertical="center" wrapText="1" shrinkToFit="1"/>
    </xf>
    <xf numFmtId="0" fontId="37" fillId="12" borderId="0" xfId="0" applyFont="1" applyFill="1" applyAlignment="1">
      <alignment horizontal="center" vertical="center" wrapText="1" shrinkToFit="1"/>
    </xf>
    <xf numFmtId="0" fontId="66" fillId="12" borderId="3" xfId="0" applyFont="1" applyFill="1" applyBorder="1" applyAlignment="1">
      <alignment horizontal="center" vertical="center" wrapText="1" shrinkToFit="1"/>
    </xf>
    <xf numFmtId="0" fontId="55" fillId="0" borderId="1" xfId="0" applyFont="1" applyBorder="1" applyAlignment="1">
      <alignment horizontal="center" vertical="center" wrapText="1" shrinkToFit="1"/>
    </xf>
    <xf numFmtId="0" fontId="9" fillId="2" borderId="0" xfId="0" applyFont="1" applyFill="1"/>
    <xf numFmtId="0" fontId="48" fillId="0" borderId="1" xfId="0" applyFont="1" applyBorder="1" applyAlignment="1">
      <alignment horizontal="left" vertical="center" wrapText="1" shrinkToFit="1"/>
    </xf>
    <xf numFmtId="0" fontId="49" fillId="0" borderId="1" xfId="0" applyFont="1" applyBorder="1" applyAlignment="1">
      <alignment horizontal="left" vertical="center" wrapText="1" shrinkToFit="1"/>
    </xf>
    <xf numFmtId="0" fontId="48" fillId="0" borderId="1" xfId="0" applyFont="1" applyBorder="1" applyAlignment="1">
      <alignment wrapText="1" shrinkToFit="1"/>
    </xf>
    <xf numFmtId="0" fontId="24" fillId="4" borderId="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37" fillId="13" borderId="2" xfId="0" applyFont="1" applyFill="1" applyBorder="1" applyAlignment="1">
      <alignment horizontal="left" vertical="center" wrapText="1" shrinkToFit="1"/>
    </xf>
    <xf numFmtId="0" fontId="37" fillId="0" borderId="1" xfId="0" applyFont="1" applyBorder="1" applyAlignment="1">
      <alignment horizontal="center" vertical="center" wrapText="1"/>
    </xf>
    <xf numFmtId="0" fontId="16" fillId="0" borderId="1" xfId="0" applyFont="1" applyBorder="1" applyAlignment="1">
      <alignment horizontal="left" vertical="center" wrapText="1"/>
    </xf>
    <xf numFmtId="0" fontId="32" fillId="0" borderId="18" xfId="0" applyFont="1" applyBorder="1" applyAlignment="1">
      <alignment horizontal="center" vertical="center" wrapText="1" shrinkToFit="1"/>
    </xf>
    <xf numFmtId="0" fontId="32" fillId="0" borderId="19" xfId="0" applyFont="1" applyBorder="1" applyAlignment="1">
      <alignment horizontal="center" vertical="center" wrapText="1" shrinkToFit="1"/>
    </xf>
    <xf numFmtId="0" fontId="32" fillId="0" borderId="20" xfId="0" applyFont="1" applyBorder="1" applyAlignment="1">
      <alignment horizontal="center" vertical="center" wrapText="1" shrinkToFit="1"/>
    </xf>
    <xf numFmtId="0" fontId="32" fillId="0" borderId="18" xfId="0" pivotButton="1" applyFont="1" applyBorder="1" applyAlignment="1">
      <alignment horizontal="center" vertical="center" wrapText="1" shrinkToFit="1"/>
    </xf>
    <xf numFmtId="0" fontId="32" fillId="0" borderId="21" xfId="0" applyFont="1" applyBorder="1" applyAlignment="1">
      <alignment horizontal="center" vertical="center" wrapText="1" shrinkToFit="1"/>
    </xf>
    <xf numFmtId="0" fontId="32" fillId="0" borderId="15" xfId="0" applyFont="1" applyBorder="1" applyAlignment="1">
      <alignment horizontal="center" vertical="center" wrapText="1" shrinkToFit="1"/>
    </xf>
    <xf numFmtId="0" fontId="32" fillId="0" borderId="22" xfId="0" applyFont="1" applyBorder="1" applyAlignment="1">
      <alignment horizontal="center" vertical="center" wrapText="1" shrinkToFit="1"/>
    </xf>
    <xf numFmtId="0" fontId="32" fillId="0" borderId="23" xfId="0" applyFont="1" applyBorder="1" applyAlignment="1">
      <alignment horizontal="center" vertical="center" wrapText="1" shrinkToFit="1"/>
    </xf>
    <xf numFmtId="0" fontId="32" fillId="0" borderId="24" xfId="0" applyFont="1" applyBorder="1" applyAlignment="1">
      <alignment horizontal="center" vertical="center" wrapText="1" shrinkToFit="1"/>
    </xf>
    <xf numFmtId="0" fontId="32" fillId="0" borderId="25" xfId="0" applyFont="1" applyBorder="1" applyAlignment="1">
      <alignment horizontal="center" vertical="center" wrapText="1" shrinkToFit="1"/>
    </xf>
    <xf numFmtId="0" fontId="32" fillId="0" borderId="26" xfId="0" applyFont="1" applyBorder="1" applyAlignment="1">
      <alignment horizontal="center" vertical="center" wrapText="1" shrinkToFit="1"/>
    </xf>
    <xf numFmtId="0" fontId="32" fillId="0" borderId="27" xfId="0" applyFont="1" applyBorder="1" applyAlignment="1">
      <alignment horizontal="center" vertical="center" wrapText="1" shrinkToFit="1"/>
    </xf>
    <xf numFmtId="0" fontId="32" fillId="0" borderId="18" xfId="0" pivotButton="1" applyFont="1" applyBorder="1" applyAlignment="1">
      <alignment horizontal="left" vertical="center" wrapText="1" shrinkToFit="1"/>
    </xf>
    <xf numFmtId="0" fontId="62" fillId="0" borderId="0" xfId="0" applyFont="1" applyAlignment="1">
      <alignment horizontal="center" vertical="center" wrapText="1" shrinkToFit="1"/>
    </xf>
    <xf numFmtId="0" fontId="63" fillId="0" borderId="0" xfId="0" applyFont="1" applyAlignment="1">
      <alignment horizontal="center" vertical="center" wrapText="1" shrinkToFit="1"/>
    </xf>
    <xf numFmtId="0" fontId="11" fillId="0" borderId="0" xfId="0" applyFont="1" applyAlignment="1">
      <alignment horizontal="justify" vertical="center" wrapText="1" shrinkToFit="1"/>
    </xf>
    <xf numFmtId="0" fontId="75" fillId="0" borderId="0" xfId="0" applyFont="1" applyAlignment="1">
      <alignment horizontal="center" vertical="center" wrapText="1" shrinkToFit="1"/>
    </xf>
    <xf numFmtId="0" fontId="38" fillId="0" borderId="0" xfId="0" applyFont="1" applyAlignment="1">
      <alignment horizontal="center" vertical="center" wrapText="1"/>
    </xf>
    <xf numFmtId="0" fontId="64" fillId="19" borderId="0" xfId="0" applyFont="1" applyFill="1" applyAlignment="1">
      <alignment horizontal="center" vertical="center" wrapText="1" shrinkToFit="1"/>
    </xf>
    <xf numFmtId="0" fontId="58" fillId="0" borderId="0" xfId="0" applyFont="1" applyAlignment="1">
      <alignment horizontal="center" vertical="center" wrapText="1" shrinkToFit="1"/>
    </xf>
    <xf numFmtId="0" fontId="70" fillId="0" borderId="0" xfId="0" applyFont="1" applyAlignment="1">
      <alignment horizontal="center" vertical="center" wrapText="1"/>
    </xf>
    <xf numFmtId="0" fontId="32" fillId="0" borderId="0" xfId="0" applyFont="1" applyAlignment="1">
      <alignment horizontal="justify" vertical="center" wrapText="1"/>
    </xf>
    <xf numFmtId="0" fontId="32" fillId="0" borderId="0" xfId="0" applyFont="1" applyAlignment="1">
      <alignment horizontal="justify" vertical="center"/>
    </xf>
    <xf numFmtId="0" fontId="33" fillId="0" borderId="0" xfId="0" applyFont="1" applyAlignment="1">
      <alignment horizontal="justify" vertical="center" wrapText="1"/>
    </xf>
    <xf numFmtId="0" fontId="32" fillId="0" borderId="0" xfId="0" applyFont="1" applyAlignment="1">
      <alignment horizontal="center" vertical="center" wrapText="1"/>
    </xf>
    <xf numFmtId="0" fontId="8" fillId="0" borderId="10" xfId="0" applyFont="1" applyBorder="1" applyAlignment="1">
      <alignment horizontal="center" vertical="center" wrapText="1"/>
    </xf>
    <xf numFmtId="0" fontId="8" fillId="0" borderId="0" xfId="0" applyFont="1" applyAlignment="1">
      <alignment horizontal="center" vertical="center" wrapText="1"/>
    </xf>
    <xf numFmtId="0" fontId="32" fillId="0" borderId="0" xfId="0" applyFont="1" applyAlignment="1">
      <alignment horizontal="justify"/>
    </xf>
    <xf numFmtId="0" fontId="16" fillId="0" borderId="0" xfId="0" applyFont="1" applyAlignment="1">
      <alignment horizontal="right" vertical="center" wrapText="1"/>
    </xf>
    <xf numFmtId="0" fontId="65" fillId="4" borderId="0" xfId="0" applyFont="1" applyFill="1" applyAlignment="1">
      <alignment horizontal="left" vertical="center" wrapText="1"/>
    </xf>
    <xf numFmtId="0" fontId="8" fillId="0" borderId="0" xfId="0" applyFont="1" applyAlignment="1">
      <alignment horizontal="justify" vertical="center"/>
    </xf>
    <xf numFmtId="0" fontId="16" fillId="0" borderId="0" xfId="0" applyFont="1" applyAlignment="1">
      <alignment horizontal="left" vertical="center" wrapText="1"/>
    </xf>
    <xf numFmtId="0" fontId="7" fillId="0" borderId="0" xfId="0" applyFont="1" applyAlignment="1">
      <alignment vertical="center" wrapText="1" shrinkToFit="1"/>
    </xf>
    <xf numFmtId="0" fontId="8" fillId="0" borderId="0" xfId="0" applyFont="1" applyAlignment="1">
      <alignment horizontal="justify" vertical="center" wrapText="1" shrinkToFit="1"/>
    </xf>
    <xf numFmtId="0" fontId="8" fillId="0" borderId="0" xfId="0" applyFont="1" applyAlignment="1">
      <alignment vertical="center" wrapText="1" shrinkToFit="1"/>
    </xf>
    <xf numFmtId="0" fontId="35" fillId="12" borderId="13" xfId="0" applyFont="1" applyFill="1" applyBorder="1" applyAlignment="1">
      <alignment horizontal="center" vertical="center" wrapText="1" shrinkToFit="1"/>
    </xf>
    <xf numFmtId="0" fontId="35" fillId="12" borderId="2" xfId="0" applyFont="1" applyFill="1" applyBorder="1" applyAlignment="1">
      <alignment horizontal="center" vertical="center" wrapText="1" shrinkToFit="1"/>
    </xf>
    <xf numFmtId="0" fontId="35" fillId="12" borderId="7" xfId="0" applyFont="1" applyFill="1" applyBorder="1" applyAlignment="1">
      <alignment horizontal="center" vertical="center" wrapText="1" shrinkToFit="1"/>
    </xf>
    <xf numFmtId="0" fontId="48" fillId="0" borderId="13" xfId="0" applyFont="1" applyBorder="1" applyAlignment="1">
      <alignment horizontal="right" vertical="center" wrapText="1" shrinkToFit="1"/>
    </xf>
    <xf numFmtId="0" fontId="48" fillId="0" borderId="2" xfId="0" applyFont="1" applyBorder="1" applyAlignment="1">
      <alignment horizontal="right" vertical="center" wrapText="1" shrinkToFit="1"/>
    </xf>
    <xf numFmtId="0" fontId="48" fillId="0" borderId="10" xfId="0" applyFont="1" applyBorder="1" applyAlignment="1">
      <alignment horizontal="right" vertical="center" wrapText="1" shrinkToFit="1"/>
    </xf>
    <xf numFmtId="0" fontId="48" fillId="0" borderId="0" xfId="0" applyFont="1" applyAlignment="1">
      <alignment horizontal="right" vertical="center" wrapText="1" shrinkToFit="1"/>
    </xf>
    <xf numFmtId="0" fontId="42" fillId="0" borderId="16" xfId="0" applyFont="1" applyBorder="1" applyAlignment="1">
      <alignment horizontal="right" vertical="center" wrapText="1" shrinkToFit="1"/>
    </xf>
    <xf numFmtId="0" fontId="42" fillId="0" borderId="4" xfId="0" applyFont="1" applyBorder="1" applyAlignment="1">
      <alignment horizontal="right" vertical="center" wrapText="1" shrinkToFit="1"/>
    </xf>
    <xf numFmtId="0" fontId="7" fillId="12" borderId="5" xfId="0" applyFont="1" applyFill="1" applyBorder="1" applyAlignment="1">
      <alignment horizontal="center" vertical="center" wrapText="1" shrinkToFit="1"/>
    </xf>
    <xf numFmtId="0" fontId="7" fillId="12" borderId="3" xfId="0" applyFont="1" applyFill="1" applyBorder="1" applyAlignment="1">
      <alignment horizontal="center" vertical="center" wrapText="1" shrinkToFit="1"/>
    </xf>
    <xf numFmtId="0" fontId="7" fillId="12" borderId="6" xfId="0" applyFont="1" applyFill="1" applyBorder="1" applyAlignment="1">
      <alignment horizontal="center" vertical="center" wrapText="1" shrinkToFit="1"/>
    </xf>
    <xf numFmtId="0" fontId="7" fillId="12" borderId="12" xfId="0" applyFont="1" applyFill="1" applyBorder="1" applyAlignment="1">
      <alignment horizontal="center" vertical="center" wrapText="1" shrinkToFit="1"/>
    </xf>
    <xf numFmtId="0" fontId="7" fillId="12" borderId="11" xfId="0" applyFont="1" applyFill="1" applyBorder="1" applyAlignment="1">
      <alignment horizontal="center" vertical="center" wrapText="1" shrinkToFit="1"/>
    </xf>
    <xf numFmtId="0" fontId="2" fillId="12" borderId="13" xfId="0" applyFont="1" applyFill="1" applyBorder="1" applyAlignment="1">
      <alignment horizontal="center" vertical="center" wrapText="1" shrinkToFit="1"/>
    </xf>
    <xf numFmtId="0" fontId="2" fillId="12" borderId="2" xfId="0" applyFont="1" applyFill="1" applyBorder="1" applyAlignment="1">
      <alignment horizontal="center" vertical="center" wrapText="1" shrinkToFit="1"/>
    </xf>
    <xf numFmtId="0" fontId="2" fillId="12" borderId="7" xfId="0" applyFont="1" applyFill="1" applyBorder="1" applyAlignment="1">
      <alignment horizontal="center" vertical="center" wrapText="1" shrinkToFit="1"/>
    </xf>
    <xf numFmtId="0" fontId="2" fillId="12" borderId="16" xfId="0" applyFont="1" applyFill="1" applyBorder="1" applyAlignment="1">
      <alignment horizontal="center" vertical="center" wrapText="1" shrinkToFit="1"/>
    </xf>
    <xf numFmtId="0" fontId="2" fillId="12" borderId="4" xfId="0" applyFont="1" applyFill="1" applyBorder="1" applyAlignment="1">
      <alignment horizontal="center" vertical="center" wrapText="1" shrinkToFit="1"/>
    </xf>
    <xf numFmtId="0" fontId="2" fillId="12" borderId="9" xfId="0" applyFont="1" applyFill="1" applyBorder="1" applyAlignment="1">
      <alignment horizontal="center" vertical="center" wrapText="1" shrinkToFit="1"/>
    </xf>
    <xf numFmtId="0" fontId="7" fillId="13" borderId="6" xfId="0" applyFont="1" applyFill="1" applyBorder="1" applyAlignment="1">
      <alignment horizontal="left" vertical="center" wrapText="1" shrinkToFit="1"/>
    </xf>
    <xf numFmtId="0" fontId="7" fillId="13" borderId="12" xfId="0" applyFont="1" applyFill="1" applyBorder="1" applyAlignment="1">
      <alignment horizontal="left" vertical="center" wrapText="1" shrinkToFit="1"/>
    </xf>
    <xf numFmtId="0" fontId="7" fillId="13" borderId="11" xfId="0" applyFont="1" applyFill="1" applyBorder="1" applyAlignment="1">
      <alignment horizontal="left" vertical="center" wrapText="1" shrinkToFit="1"/>
    </xf>
    <xf numFmtId="0" fontId="8" fillId="0" borderId="6" xfId="0" applyFont="1" applyBorder="1" applyAlignment="1">
      <alignment horizontal="left" vertical="center" wrapText="1" shrinkToFit="1"/>
    </xf>
    <xf numFmtId="0" fontId="8" fillId="0" borderId="12" xfId="0" applyFont="1" applyBorder="1" applyAlignment="1">
      <alignment horizontal="left" vertical="center" wrapText="1" shrinkToFit="1"/>
    </xf>
    <xf numFmtId="0" fontId="8" fillId="0" borderId="11" xfId="0" applyFont="1" applyBorder="1" applyAlignment="1">
      <alignment horizontal="left" vertical="center" wrapText="1" shrinkToFit="1"/>
    </xf>
    <xf numFmtId="0" fontId="33" fillId="0" borderId="0" xfId="0" applyFont="1" applyAlignment="1">
      <alignment horizontal="center" vertical="center" wrapText="1" shrinkToFit="1"/>
    </xf>
    <xf numFmtId="0" fontId="32" fillId="0" borderId="0" xfId="0" applyFont="1" applyAlignment="1">
      <alignment horizontal="center" vertical="center" wrapText="1" shrinkToFit="1"/>
    </xf>
    <xf numFmtId="0" fontId="45" fillId="0" borderId="0" xfId="0" applyFont="1" applyAlignment="1">
      <alignment horizontal="center" vertical="center" wrapText="1" shrinkToFit="1"/>
    </xf>
    <xf numFmtId="0" fontId="35" fillId="22" borderId="2" xfId="0" applyFont="1" applyFill="1" applyBorder="1" applyAlignment="1">
      <alignment horizontal="center" vertical="center" wrapText="1" shrinkToFit="1"/>
    </xf>
    <xf numFmtId="0" fontId="35" fillId="22" borderId="7" xfId="0" applyFont="1" applyFill="1" applyBorder="1" applyAlignment="1">
      <alignment horizontal="center" vertical="center" wrapText="1" shrinkToFit="1"/>
    </xf>
    <xf numFmtId="0" fontId="66" fillId="11" borderId="6" xfId="0" applyFont="1" applyFill="1" applyBorder="1" applyAlignment="1">
      <alignment horizontal="center" vertical="center" wrapText="1" shrinkToFit="1"/>
    </xf>
    <xf numFmtId="0" fontId="66" fillId="11" borderId="12" xfId="0" applyFont="1" applyFill="1" applyBorder="1" applyAlignment="1">
      <alignment horizontal="center" vertical="center" wrapText="1" shrinkToFit="1"/>
    </xf>
    <xf numFmtId="0" fontId="66" fillId="11" borderId="11" xfId="0" applyFont="1" applyFill="1" applyBorder="1" applyAlignment="1">
      <alignment horizontal="center" vertical="center" wrapText="1" shrinkToFit="1"/>
    </xf>
    <xf numFmtId="0" fontId="66" fillId="11" borderId="5" xfId="0" applyFont="1" applyFill="1" applyBorder="1" applyAlignment="1">
      <alignment horizontal="center" vertical="center" textRotation="90" wrapText="1" shrinkToFit="1"/>
    </xf>
    <xf numFmtId="0" fontId="66" fillId="11" borderId="3" xfId="0" applyFont="1" applyFill="1" applyBorder="1" applyAlignment="1">
      <alignment horizontal="center" vertical="center" textRotation="90" wrapText="1" shrinkToFit="1"/>
    </xf>
    <xf numFmtId="0" fontId="43" fillId="11" borderId="6" xfId="0" applyFont="1" applyFill="1" applyBorder="1" applyAlignment="1">
      <alignment horizontal="center" vertical="center" wrapText="1" shrinkToFit="1"/>
    </xf>
    <xf numFmtId="0" fontId="43" fillId="11" borderId="12" xfId="0" applyFont="1" applyFill="1" applyBorder="1" applyAlignment="1">
      <alignment horizontal="center" vertical="center" wrapText="1" shrinkToFit="1"/>
    </xf>
    <xf numFmtId="0" fontId="43" fillId="11" borderId="11" xfId="0" applyFont="1" applyFill="1" applyBorder="1" applyAlignment="1">
      <alignment horizontal="center" vertical="center" wrapText="1" shrinkToFit="1"/>
    </xf>
    <xf numFmtId="0" fontId="7" fillId="11" borderId="1" xfId="0" applyFont="1" applyFill="1" applyBorder="1" applyAlignment="1">
      <alignment horizontal="center" vertical="center" wrapText="1" shrinkToFit="1"/>
    </xf>
    <xf numFmtId="0" fontId="7" fillId="11" borderId="5" xfId="0" applyFont="1" applyFill="1" applyBorder="1" applyAlignment="1">
      <alignment horizontal="center" vertical="center" wrapText="1" shrinkToFit="1"/>
    </xf>
    <xf numFmtId="0" fontId="7" fillId="11" borderId="14" xfId="0" applyFont="1" applyFill="1" applyBorder="1" applyAlignment="1">
      <alignment horizontal="center" vertical="center" wrapText="1" shrinkToFit="1"/>
    </xf>
    <xf numFmtId="0" fontId="7" fillId="11" borderId="3" xfId="0" applyFont="1" applyFill="1" applyBorder="1" applyAlignment="1">
      <alignment horizontal="center" vertical="center" wrapText="1" shrinkToFit="1"/>
    </xf>
    <xf numFmtId="0" fontId="60" fillId="13" borderId="6" xfId="0" applyFont="1" applyFill="1" applyBorder="1" applyAlignment="1">
      <alignment horizontal="left" vertical="center" wrapText="1" shrinkToFit="1"/>
    </xf>
    <xf numFmtId="0" fontId="60" fillId="13" borderId="12" xfId="0" applyFont="1" applyFill="1" applyBorder="1" applyAlignment="1">
      <alignment horizontal="left" vertical="center" wrapText="1" shrinkToFit="1"/>
    </xf>
    <xf numFmtId="0" fontId="67" fillId="20" borderId="0" xfId="0" applyFont="1" applyFill="1" applyAlignment="1">
      <alignment horizontal="center" wrapText="1" shrinkToFit="1"/>
    </xf>
    <xf numFmtId="0" fontId="60" fillId="13" borderId="13" xfId="0" applyFont="1" applyFill="1" applyBorder="1" applyAlignment="1">
      <alignment horizontal="left" vertical="center" wrapText="1" shrinkToFit="1"/>
    </xf>
    <xf numFmtId="0" fontId="60" fillId="13" borderId="2" xfId="0" applyFont="1" applyFill="1" applyBorder="1" applyAlignment="1">
      <alignment horizontal="left" vertical="center" wrapText="1" shrinkToFit="1"/>
    </xf>
    <xf numFmtId="0" fontId="67" fillId="20" borderId="0" xfId="0" applyFont="1" applyFill="1" applyAlignment="1">
      <alignment horizontal="center"/>
    </xf>
    <xf numFmtId="0" fontId="67" fillId="20" borderId="0" xfId="0" applyFont="1" applyFill="1" applyAlignment="1">
      <alignment horizontal="center" vertical="center" wrapText="1" shrinkToFit="1"/>
    </xf>
    <xf numFmtId="0" fontId="67" fillId="20" borderId="0" xfId="0" applyFont="1" applyFill="1" applyAlignment="1">
      <alignment horizontal="center" wrapText="1"/>
    </xf>
  </cellXfs>
  <cellStyles count="2">
    <cellStyle name="Normal" xfId="0" builtinId="0"/>
    <cellStyle name="Pourcentage" xfId="1" builtinId="5"/>
  </cellStyles>
  <dxfs count="143">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fill>
        <patternFill>
          <bgColor rgb="FFFF0000"/>
        </patternFill>
      </fill>
    </dxf>
    <dxf>
      <fill>
        <patternFill>
          <bgColor rgb="FFFF9900"/>
        </patternFill>
      </fill>
    </dxf>
    <dxf>
      <fill>
        <patternFill>
          <bgColor rgb="FFFFFF00"/>
        </patternFill>
      </fill>
    </dxf>
    <dxf>
      <fill>
        <patternFill>
          <bgColor rgb="FF00B0F0"/>
        </patternFill>
      </fill>
    </dxf>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fill>
        <patternFill>
          <bgColor rgb="FFFF0000"/>
        </patternFill>
      </fill>
    </dxf>
    <dxf>
      <fill>
        <patternFill>
          <bgColor rgb="FFFF9900"/>
        </patternFill>
      </fill>
    </dxf>
    <dxf>
      <fill>
        <patternFill>
          <bgColor rgb="FFFFFF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0000"/>
        </patternFill>
      </fill>
    </dxf>
    <dxf>
      <fill>
        <patternFill>
          <bgColor rgb="FFFF9900"/>
        </patternFill>
      </fill>
    </dxf>
    <dxf>
      <fill>
        <patternFill>
          <bgColor rgb="FFFFFF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0000"/>
        </patternFill>
      </fill>
    </dxf>
    <dxf>
      <fill>
        <patternFill>
          <bgColor rgb="FFFF9900"/>
        </patternFill>
      </fill>
    </dxf>
    <dxf>
      <fill>
        <patternFill>
          <bgColor rgb="FFFFFF00"/>
        </patternFill>
      </fill>
    </dxf>
    <dxf>
      <fill>
        <patternFill>
          <bgColor rgb="FF00B0F0"/>
        </patternFill>
      </fill>
    </dxf>
    <dxf>
      <fill>
        <patternFill>
          <bgColor rgb="FFFF0000"/>
        </patternFill>
      </fill>
    </dxf>
    <dxf>
      <fill>
        <patternFill>
          <bgColor rgb="FFFF9900"/>
        </patternFill>
      </fill>
    </dxf>
    <dxf>
      <fill>
        <patternFill>
          <bgColor rgb="FFFFFF00"/>
        </patternFill>
      </fill>
    </dxf>
    <dxf>
      <fill>
        <patternFill>
          <bgColor rgb="FF00B0F0"/>
        </patternFill>
      </fill>
    </dxf>
    <dxf>
      <font>
        <b val="0"/>
        <i val="0"/>
        <name val="Cambria"/>
        <scheme val="none"/>
      </font>
      <fill>
        <patternFill>
          <bgColor rgb="FF00B0F0"/>
        </patternFill>
      </fill>
    </dxf>
    <dxf>
      <font>
        <b val="0"/>
        <i val="0"/>
        <name val="Cambria"/>
        <scheme val="none"/>
      </font>
      <fill>
        <patternFill>
          <bgColor rgb="FFFFFF00"/>
        </patternFill>
      </fill>
    </dxf>
    <dxf>
      <font>
        <b val="0"/>
        <i val="0"/>
        <name val="Cambria"/>
        <scheme val="none"/>
      </font>
      <fill>
        <patternFill>
          <bgColor rgb="FFFF9900"/>
        </patternFill>
      </fill>
    </dxf>
    <dxf>
      <font>
        <b val="0"/>
        <i val="0"/>
        <name val="Cambria"/>
        <scheme val="none"/>
      </font>
      <numFmt numFmtId="0" formatCode="General"/>
      <fill>
        <patternFill>
          <bgColor rgb="FFFF0000"/>
        </patternFill>
      </fill>
    </dxf>
    <dxf>
      <font>
        <b/>
        <i val="0"/>
        <color rgb="FFFF0000"/>
      </font>
    </dxf>
    <dxf>
      <font>
        <color rgb="FF00B050"/>
      </font>
    </dxf>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alignment horizontal="lef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dxf>
    <dxf>
      <alignment horizontal="left" readingOrder="0"/>
    </dxf>
    <dxf>
      <alignment horizontal="left" readingOrder="0"/>
    </dxf>
    <dxf>
      <alignment horizontal="left" readingOrder="0"/>
    </dxf>
    <dxf>
      <alignment horizontal="left" readingOrder="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center" vertical="center" wrapText="1" shrinkToFit="1" readingOrder="0"/>
    </dxf>
    <dxf>
      <font>
        <sz val="10"/>
      </font>
    </dxf>
    <dxf>
      <font>
        <name val="Tahoma"/>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fr-FR" sz="1000" b="1">
                <a:solidFill>
                  <a:sysClr val="windowText" lastClr="000000"/>
                </a:solidFill>
              </a:rPr>
              <a:t>Répartition des priorités</a:t>
            </a:r>
          </a:p>
        </c:rich>
      </c:tx>
      <c:layout>
        <c:manualLayout>
          <c:xMode val="edge"/>
          <c:yMode val="edge"/>
          <c:x val="0.20553886460291984"/>
          <c:y val="8.3114662613838815E-4"/>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30"/>
      <c:rotY val="15"/>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9936140652824426E-3"/>
          <c:y val="0.22704965949725553"/>
          <c:w val="0.94488725884644065"/>
          <c:h val="0.76922113318706009"/>
        </c:manualLayout>
      </c:layout>
      <c:pie3DChart>
        <c:varyColors val="1"/>
        <c:ser>
          <c:idx val="0"/>
          <c:order val="0"/>
          <c:tx>
            <c:strRef>
              <c:f>Risques!$A$51</c:f>
              <c:strCache>
                <c:ptCount val="1"/>
                <c:pt idx="0">
                  <c:v>Année n</c:v>
                </c:pt>
              </c:strCache>
            </c:strRef>
          </c:tx>
          <c:explosion val="15"/>
          <c:dPt>
            <c:idx val="0"/>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1-05ED-4C9D-9CA7-8EB63A1933A6}"/>
              </c:ext>
            </c:extLst>
          </c:dPt>
          <c:dPt>
            <c:idx val="1"/>
            <c:bubble3D val="0"/>
            <c:spPr>
              <a:solidFill>
                <a:srgbClr val="FF9900"/>
              </a:solidFill>
              <a:ln w="25400">
                <a:solidFill>
                  <a:schemeClr val="lt1"/>
                </a:solidFill>
              </a:ln>
              <a:effectLst/>
              <a:sp3d contourW="25400">
                <a:contourClr>
                  <a:schemeClr val="lt1"/>
                </a:contourClr>
              </a:sp3d>
            </c:spPr>
            <c:extLst>
              <c:ext xmlns:c16="http://schemas.microsoft.com/office/drawing/2014/chart" uri="{C3380CC4-5D6E-409C-BE32-E72D297353CC}">
                <c16:uniqueId val="{00000003-05ED-4C9D-9CA7-8EB63A1933A6}"/>
              </c:ext>
            </c:extLst>
          </c:dPt>
          <c:dPt>
            <c:idx val="2"/>
            <c:bubble3D val="0"/>
            <c:spPr>
              <a:solidFill>
                <a:srgbClr val="FFFF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05ED-4C9D-9CA7-8EB63A1933A6}"/>
              </c:ext>
            </c:extLst>
          </c:dPt>
          <c:dPt>
            <c:idx val="3"/>
            <c:bubble3D val="0"/>
            <c:spPr>
              <a:solidFill>
                <a:srgbClr val="00B0F0"/>
              </a:solidFill>
              <a:ln w="25400">
                <a:solidFill>
                  <a:schemeClr val="lt1"/>
                </a:solidFill>
              </a:ln>
              <a:effectLst/>
              <a:sp3d contourW="25400">
                <a:contourClr>
                  <a:schemeClr val="lt1"/>
                </a:contourClr>
              </a:sp3d>
            </c:spPr>
            <c:extLst>
              <c:ext xmlns:c16="http://schemas.microsoft.com/office/drawing/2014/chart" uri="{C3380CC4-5D6E-409C-BE32-E72D297353CC}">
                <c16:uniqueId val="{00000007-05ED-4C9D-9CA7-8EB63A1933A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Risques!$B$49:$F$49</c15:sqref>
                  </c15:fullRef>
                </c:ext>
              </c:extLst>
              <c:f>(Risques!$B$49:$D$49,Risques!$F$49)</c:f>
              <c:strCache>
                <c:ptCount val="4"/>
                <c:pt idx="0">
                  <c:v>Priorité 1</c:v>
                </c:pt>
                <c:pt idx="1">
                  <c:v>Priorité 2</c:v>
                </c:pt>
                <c:pt idx="2">
                  <c:v>Priorité 3</c:v>
                </c:pt>
                <c:pt idx="3">
                  <c:v>Priorité #</c:v>
                </c:pt>
              </c:strCache>
            </c:strRef>
          </c:cat>
          <c:val>
            <c:numRef>
              <c:extLst>
                <c:ext xmlns:c15="http://schemas.microsoft.com/office/drawing/2012/chart" uri="{02D57815-91ED-43cb-92C2-25804820EDAC}">
                  <c15:fullRef>
                    <c15:sqref>Risques!$B$51:$F$51</c15:sqref>
                  </c15:fullRef>
                </c:ext>
              </c:extLst>
              <c:f>(Risques!$B$51:$D$51,Risques!$F$51)</c:f>
              <c:numCache>
                <c:formatCode>General</c:formatCode>
                <c:ptCount val="4"/>
                <c:pt idx="0">
                  <c:v>2</c:v>
                </c:pt>
                <c:pt idx="1">
                  <c:v>2</c:v>
                </c:pt>
                <c:pt idx="2">
                  <c:v>1</c:v>
                </c:pt>
                <c:pt idx="3">
                  <c:v>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8-05ED-4C9D-9CA7-8EB63A1933A6}"/>
            </c:ext>
          </c:extLst>
        </c:ser>
        <c:dLbls>
          <c:dLblPos val="ctr"/>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en-US" sz="10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Répartition de l'effectif</a:t>
            </a:r>
          </a:p>
        </c:rich>
      </c:tx>
      <c:layout>
        <c:manualLayout>
          <c:xMode val="edge"/>
          <c:yMode val="edge"/>
          <c:x val="0.24663272026854666"/>
          <c:y val="3.1345801306413783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30"/>
      <c:rotY val="15"/>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342159186273573E-4"/>
          <c:y val="0.21479857330867483"/>
          <c:w val="0.8429751270444652"/>
          <c:h val="0.69437138247563224"/>
        </c:manualLayout>
      </c:layout>
      <c:pie3DChart>
        <c:varyColors val="1"/>
        <c:ser>
          <c:idx val="0"/>
          <c:order val="0"/>
          <c:tx>
            <c:strRef>
              <c:f>Risques!$A$40</c:f>
              <c:strCache>
                <c:ptCount val="1"/>
                <c:pt idx="0">
                  <c:v>Année n</c:v>
                </c:pt>
              </c:strCache>
            </c:strRef>
          </c:tx>
          <c:explosion val="10"/>
          <c:dPt>
            <c:idx val="0"/>
            <c:bubble3D val="0"/>
            <c:spPr>
              <a:solidFill>
                <a:srgbClr val="4E85CA"/>
              </a:solidFill>
              <a:ln w="25400">
                <a:solidFill>
                  <a:schemeClr val="lt1"/>
                </a:solidFill>
              </a:ln>
              <a:effectLst/>
              <a:sp3d contourW="25400">
                <a:contourClr>
                  <a:schemeClr val="lt1"/>
                </a:contourClr>
              </a:sp3d>
            </c:spPr>
            <c:extLst>
              <c:ext xmlns:c16="http://schemas.microsoft.com/office/drawing/2014/chart" uri="{C3380CC4-5D6E-409C-BE32-E72D297353CC}">
                <c16:uniqueId val="{00000001-CBC6-441B-B371-276482D8D472}"/>
              </c:ext>
            </c:extLst>
          </c:dPt>
          <c:dPt>
            <c:idx val="1"/>
            <c:bubble3D val="0"/>
            <c:spPr>
              <a:solidFill>
                <a:schemeClr val="accent2">
                  <a:lumMod val="60000"/>
                  <a:lumOff val="4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CBC6-441B-B371-276482D8D472}"/>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CBC6-441B-B371-276482D8D47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Risques!$B$37:$F$37</c15:sqref>
                  </c15:fullRef>
                </c:ext>
              </c:extLst>
              <c:f>Risques!$C$37:$E$37</c:f>
              <c:strCache>
                <c:ptCount val="3"/>
                <c:pt idx="0">
                  <c:v>Hommes</c:v>
                </c:pt>
                <c:pt idx="1">
                  <c:v>Femmes</c:v>
                </c:pt>
                <c:pt idx="2">
                  <c:v>Contractuels
Saisonniers</c:v>
                </c:pt>
              </c:strCache>
            </c:strRef>
          </c:cat>
          <c:val>
            <c:numRef>
              <c:extLst>
                <c:ext xmlns:c15="http://schemas.microsoft.com/office/drawing/2012/chart" uri="{02D57815-91ED-43cb-92C2-25804820EDAC}">
                  <c15:fullRef>
                    <c15:sqref>Risques!$B$40:$F$40</c15:sqref>
                  </c15:fullRef>
                </c:ext>
              </c:extLst>
              <c:f>Risques!$C$40:$E$40</c:f>
              <c:numCache>
                <c:formatCode>General</c:formatCode>
                <c:ptCount val="3"/>
                <c:pt idx="0">
                  <c:v>0</c:v>
                </c:pt>
                <c:pt idx="1">
                  <c:v>0</c:v>
                </c:pt>
                <c:pt idx="2">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CBC6-441B-B371-276482D8D472}"/>
            </c:ext>
          </c:extLst>
        </c:ser>
        <c:dLbls>
          <c:dLblPos val="ctr"/>
          <c:showLegendKey val="0"/>
          <c:showVal val="1"/>
          <c:showCatName val="0"/>
          <c:showSerName val="0"/>
          <c:showPercent val="0"/>
          <c:showBubbleSize val="0"/>
          <c:showLeaderLines val="1"/>
        </c:dLbls>
      </c:pie3DChart>
      <c:spPr>
        <a:noFill/>
        <a:ln>
          <a:noFill/>
        </a:ln>
        <a:effectLst/>
      </c:spPr>
    </c:plotArea>
    <c:legend>
      <c:legendPos val="r"/>
      <c:layout>
        <c:manualLayout>
          <c:xMode val="edge"/>
          <c:yMode val="edge"/>
          <c:x val="0.72186769404066387"/>
          <c:y val="0.18329576923886617"/>
          <c:w val="0.25367815188211945"/>
          <c:h val="0.674484846667683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fr-FR" sz="1000" b="1">
                <a:solidFill>
                  <a:sysClr val="windowText" lastClr="000000"/>
                </a:solidFill>
              </a:rPr>
              <a:t>Évolution des sites et des effectifs</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2891353594481103E-2"/>
          <c:y val="0.18396374064353066"/>
          <c:w val="0.80645088950291488"/>
          <c:h val="0.63395452721657131"/>
        </c:manualLayout>
      </c:layout>
      <c:bar3DChart>
        <c:barDir val="col"/>
        <c:grouping val="standard"/>
        <c:varyColors val="0"/>
        <c:ser>
          <c:idx val="1"/>
          <c:order val="0"/>
          <c:tx>
            <c:strRef>
              <c:f>Risques!$A$40</c:f>
              <c:strCache>
                <c:ptCount val="1"/>
                <c:pt idx="0">
                  <c:v>Année n</c:v>
                </c:pt>
              </c:strCache>
            </c:strRef>
          </c:tx>
          <c:spPr>
            <a:solidFill>
              <a:schemeClr val="tx1">
                <a:lumMod val="50000"/>
                <a:lumOff val="50000"/>
              </a:schemeClr>
            </a:solidFill>
            <a:ln>
              <a:noFill/>
            </a:ln>
            <a:effectLst/>
            <a:sp3d/>
          </c:spPr>
          <c:invertIfNegative val="0"/>
          <c:dPt>
            <c:idx val="1"/>
            <c:invertIfNegative val="0"/>
            <c:bubble3D val="0"/>
            <c:spPr>
              <a:solidFill>
                <a:srgbClr val="4E85CA"/>
              </a:solidFill>
              <a:ln>
                <a:noFill/>
              </a:ln>
              <a:effectLst/>
              <a:sp3d/>
            </c:spPr>
            <c:extLst>
              <c:ext xmlns:c16="http://schemas.microsoft.com/office/drawing/2014/chart" uri="{C3380CC4-5D6E-409C-BE32-E72D297353CC}">
                <c16:uniqueId val="{00000001-CED3-4502-88BA-C8006710B25A}"/>
              </c:ext>
            </c:extLst>
          </c:dPt>
          <c:dPt>
            <c:idx val="2"/>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3-CED3-4502-88BA-C8006710B25A}"/>
              </c:ext>
            </c:extLst>
          </c:dPt>
          <c:dPt>
            <c:idx val="3"/>
            <c:invertIfNegative val="0"/>
            <c:bubble3D val="0"/>
            <c:spPr>
              <a:solidFill>
                <a:srgbClr val="92D050"/>
              </a:solidFill>
              <a:ln>
                <a:noFill/>
              </a:ln>
              <a:effectLst/>
              <a:sp3d/>
            </c:spPr>
            <c:extLst>
              <c:ext xmlns:c16="http://schemas.microsoft.com/office/drawing/2014/chart" uri="{C3380CC4-5D6E-409C-BE32-E72D297353CC}">
                <c16:uniqueId val="{00000005-CED3-4502-88BA-C8006710B25A}"/>
              </c:ext>
            </c:extLst>
          </c:dPt>
          <c:dPt>
            <c:idx val="4"/>
            <c:invertIfNegative val="0"/>
            <c:bubble3D val="0"/>
            <c:spPr>
              <a:solidFill>
                <a:schemeClr val="bg2">
                  <a:lumMod val="50000"/>
                </a:schemeClr>
              </a:solidFill>
              <a:ln>
                <a:noFill/>
              </a:ln>
              <a:effectLst/>
              <a:sp3d/>
            </c:spPr>
            <c:extLst>
              <c:ext xmlns:c16="http://schemas.microsoft.com/office/drawing/2014/chart" uri="{C3380CC4-5D6E-409C-BE32-E72D297353CC}">
                <c16:uniqueId val="{00000007-CED3-4502-88BA-C8006710B25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Risques!$B$37:$F$37</c:f>
              <c:strCache>
                <c:ptCount val="5"/>
                <c:pt idx="0">
                  <c:v>Sites</c:v>
                </c:pt>
                <c:pt idx="1">
                  <c:v>Hommes</c:v>
                </c:pt>
                <c:pt idx="2">
                  <c:v>Femmes</c:v>
                </c:pt>
                <c:pt idx="3">
                  <c:v>Contractuels
Saisonniers</c:v>
                </c:pt>
                <c:pt idx="4">
                  <c:v>Total agents</c:v>
                </c:pt>
              </c:strCache>
            </c:strRef>
          </c:cat>
          <c:val>
            <c:numRef>
              <c:f>Risques!$B$40:$F$40</c:f>
              <c:numCache>
                <c:formatCode>General</c:formatCode>
                <c:ptCount val="5"/>
                <c:pt idx="0">
                  <c:v>4</c:v>
                </c:pt>
                <c:pt idx="1">
                  <c:v>0</c:v>
                </c:pt>
                <c:pt idx="2">
                  <c:v>0</c:v>
                </c:pt>
                <c:pt idx="3">
                  <c:v>0</c:v>
                </c:pt>
                <c:pt idx="4">
                  <c:v>0</c:v>
                </c:pt>
              </c:numCache>
            </c:numRef>
          </c:val>
          <c:extLst>
            <c:ext xmlns:c16="http://schemas.microsoft.com/office/drawing/2014/chart" uri="{C3380CC4-5D6E-409C-BE32-E72D297353CC}">
              <c16:uniqueId val="{00000008-CED3-4502-88BA-C8006710B25A}"/>
            </c:ext>
          </c:extLst>
        </c:ser>
        <c:ser>
          <c:idx val="0"/>
          <c:order val="1"/>
          <c:tx>
            <c:strRef>
              <c:f>Risques!$A$39</c:f>
              <c:strCache>
                <c:ptCount val="1"/>
                <c:pt idx="0">
                  <c:v>Année n-1</c:v>
                </c:pt>
              </c:strCache>
            </c:strRef>
          </c:tx>
          <c:spPr>
            <a:solidFill>
              <a:schemeClr val="accent1"/>
            </a:solidFill>
            <a:ln>
              <a:noFill/>
            </a:ln>
            <a:effectLst/>
            <a:sp3d/>
          </c:spPr>
          <c:invertIfNegative val="0"/>
          <c:dPt>
            <c:idx val="0"/>
            <c:invertIfNegative val="0"/>
            <c:bubble3D val="0"/>
            <c:spPr>
              <a:solidFill>
                <a:schemeClr val="bg1">
                  <a:lumMod val="65000"/>
                </a:schemeClr>
              </a:solidFill>
              <a:ln>
                <a:noFill/>
              </a:ln>
              <a:effectLst/>
              <a:sp3d/>
            </c:spPr>
            <c:extLst>
              <c:ext xmlns:c16="http://schemas.microsoft.com/office/drawing/2014/chart" uri="{C3380CC4-5D6E-409C-BE32-E72D297353CC}">
                <c16:uniqueId val="{0000000A-CED3-4502-88BA-C8006710B25A}"/>
              </c:ext>
            </c:extLst>
          </c:dPt>
          <c:dPt>
            <c:idx val="1"/>
            <c:invertIfNegative val="0"/>
            <c:bubble3D val="0"/>
            <c:spPr>
              <a:solidFill>
                <a:schemeClr val="tx2">
                  <a:lumMod val="40000"/>
                  <a:lumOff val="60000"/>
                </a:schemeClr>
              </a:solidFill>
              <a:ln>
                <a:noFill/>
              </a:ln>
              <a:effectLst/>
              <a:sp3d/>
            </c:spPr>
            <c:extLst>
              <c:ext xmlns:c16="http://schemas.microsoft.com/office/drawing/2014/chart" uri="{C3380CC4-5D6E-409C-BE32-E72D297353CC}">
                <c16:uniqueId val="{0000000C-CED3-4502-88BA-C8006710B25A}"/>
              </c:ext>
            </c:extLst>
          </c:dPt>
          <c:dPt>
            <c:idx val="2"/>
            <c:invertIfNegative val="0"/>
            <c:bubble3D val="0"/>
            <c:spPr>
              <a:solidFill>
                <a:schemeClr val="accent2">
                  <a:lumMod val="20000"/>
                  <a:lumOff val="80000"/>
                </a:schemeClr>
              </a:solidFill>
              <a:ln>
                <a:noFill/>
              </a:ln>
              <a:effectLst/>
              <a:sp3d/>
            </c:spPr>
            <c:extLst>
              <c:ext xmlns:c16="http://schemas.microsoft.com/office/drawing/2014/chart" uri="{C3380CC4-5D6E-409C-BE32-E72D297353CC}">
                <c16:uniqueId val="{0000000E-CED3-4502-88BA-C8006710B25A}"/>
              </c:ext>
            </c:extLst>
          </c:dPt>
          <c:dPt>
            <c:idx val="3"/>
            <c:invertIfNegative val="0"/>
            <c:bubble3D val="0"/>
            <c:spPr>
              <a:solidFill>
                <a:schemeClr val="accent3">
                  <a:lumMod val="40000"/>
                  <a:lumOff val="60000"/>
                </a:schemeClr>
              </a:solidFill>
              <a:ln>
                <a:noFill/>
              </a:ln>
              <a:effectLst/>
              <a:sp3d/>
            </c:spPr>
            <c:extLst>
              <c:ext xmlns:c16="http://schemas.microsoft.com/office/drawing/2014/chart" uri="{C3380CC4-5D6E-409C-BE32-E72D297353CC}">
                <c16:uniqueId val="{00000010-CED3-4502-88BA-C8006710B25A}"/>
              </c:ext>
            </c:extLst>
          </c:dPt>
          <c:dPt>
            <c:idx val="4"/>
            <c:invertIfNegative val="0"/>
            <c:bubble3D val="0"/>
            <c:spPr>
              <a:solidFill>
                <a:schemeClr val="bg2">
                  <a:lumMod val="75000"/>
                </a:schemeClr>
              </a:solidFill>
              <a:ln>
                <a:noFill/>
              </a:ln>
              <a:effectLst/>
              <a:sp3d/>
            </c:spPr>
            <c:extLst>
              <c:ext xmlns:c16="http://schemas.microsoft.com/office/drawing/2014/chart" uri="{C3380CC4-5D6E-409C-BE32-E72D297353CC}">
                <c16:uniqueId val="{00000012-CED3-4502-88BA-C8006710B25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Risques!$B$37:$F$37</c:f>
              <c:strCache>
                <c:ptCount val="5"/>
                <c:pt idx="0">
                  <c:v>Sites</c:v>
                </c:pt>
                <c:pt idx="1">
                  <c:v>Hommes</c:v>
                </c:pt>
                <c:pt idx="2">
                  <c:v>Femmes</c:v>
                </c:pt>
                <c:pt idx="3">
                  <c:v>Contractuels
Saisonniers</c:v>
                </c:pt>
                <c:pt idx="4">
                  <c:v>Total agents</c:v>
                </c:pt>
              </c:strCache>
            </c:strRef>
          </c:cat>
          <c:val>
            <c:numRef>
              <c:f>Risques!$B$39:$F$39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13-CED3-4502-88BA-C8006710B25A}"/>
            </c:ext>
          </c:extLst>
        </c:ser>
        <c:dLbls>
          <c:showLegendKey val="0"/>
          <c:showVal val="1"/>
          <c:showCatName val="0"/>
          <c:showSerName val="0"/>
          <c:showPercent val="0"/>
          <c:showBubbleSize val="0"/>
        </c:dLbls>
        <c:gapWidth val="150"/>
        <c:shape val="box"/>
        <c:axId val="2072200448"/>
        <c:axId val="446854448"/>
        <c:axId val="2073175744"/>
      </c:bar3DChart>
      <c:catAx>
        <c:axId val="20722004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54448"/>
        <c:crosses val="autoZero"/>
        <c:auto val="1"/>
        <c:lblAlgn val="ctr"/>
        <c:lblOffset val="100"/>
        <c:noMultiLvlLbl val="0"/>
      </c:catAx>
      <c:valAx>
        <c:axId val="446854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2072200448"/>
        <c:crosses val="autoZero"/>
        <c:crossBetween val="between"/>
      </c:valAx>
      <c:serAx>
        <c:axId val="2073175744"/>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54448"/>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none" spc="2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en-US" sz="1000" b="1">
                <a:solidFill>
                  <a:sysClr val="windowText" lastClr="000000"/>
                </a:solidFill>
              </a:rPr>
              <a:t>Score des moyens de prévention proposés</a:t>
            </a:r>
          </a:p>
        </c:rich>
      </c:tx>
      <c:layout>
        <c:manualLayout>
          <c:xMode val="edge"/>
          <c:yMode val="edge"/>
          <c:x val="0.1355847400291999"/>
          <c:y val="1.7879951611501032E-2"/>
        </c:manualLayout>
      </c:layout>
      <c:overlay val="0"/>
      <c:spPr>
        <a:noFill/>
        <a:ln>
          <a:noFill/>
        </a:ln>
        <a:effectLst/>
      </c:spPr>
      <c:txPr>
        <a:bodyPr rot="0" spcFirstLastPara="1" vertOverflow="ellipsis" vert="horz" wrap="square" anchor="ctr" anchorCtr="1"/>
        <a:lstStyle/>
        <a:p>
          <a:pPr>
            <a:defRPr sz="1000" b="1" i="0" u="none" strike="noStrike" kern="1200" cap="none" spc="2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plotArea>
      <c:layout>
        <c:manualLayout>
          <c:layoutTarget val="inner"/>
          <c:xMode val="edge"/>
          <c:yMode val="edge"/>
          <c:x val="0.23483322219452535"/>
          <c:y val="0.22413328870384783"/>
          <c:w val="0.553951025780132"/>
          <c:h val="0.6749291049359577"/>
        </c:manualLayout>
      </c:layout>
      <c:radarChart>
        <c:radarStyle val="filled"/>
        <c:varyColors val="0"/>
        <c:ser>
          <c:idx val="0"/>
          <c:order val="0"/>
          <c:tx>
            <c:strRef>
              <c:f>Risques!$A$7</c:f>
              <c:strCache>
                <c:ptCount val="1"/>
                <c:pt idx="0">
                  <c:v>Score des moyens de prévention proposés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cat>
            <c:strRef>
              <c:f>Risques!$B$5:$V$5</c:f>
              <c:strCache>
                <c:ptCount val="21"/>
                <c:pt idx="0">
                  <c:v>Ambiance thermique</c:v>
                </c:pt>
                <c:pt idx="1">
                  <c:v>Biologique - Risque infectieux</c:v>
                </c:pt>
                <c:pt idx="2">
                  <c:v>Bruit</c:v>
                </c:pt>
                <c:pt idx="3">
                  <c:v>Chimique</c:v>
                </c:pt>
                <c:pt idx="4">
                  <c:v>Conditions de travail - Hygiène</c:v>
                </c:pt>
                <c:pt idx="5">
                  <c:v>Éclairage</c:v>
                </c:pt>
                <c:pt idx="6">
                  <c:v>Écran - Fatigue visuelle - TMS</c:v>
                </c:pt>
                <c:pt idx="7">
                  <c:v>Électricité</c:v>
                </c:pt>
                <c:pt idx="8">
                  <c:v>Équipements de travail - Machines</c:v>
                </c:pt>
                <c:pt idx="9">
                  <c:v>Hauteur - Chute avec dénivellation</c:v>
                </c:pt>
                <c:pt idx="10">
                  <c:v>Heurt - Chute de plain pied / d'objet - Effondrement</c:v>
                </c:pt>
                <c:pt idx="11">
                  <c:v>Hyperbarie</c:v>
                </c:pt>
                <c:pt idx="12">
                  <c:v>Incendie - Explosion</c:v>
                </c:pt>
                <c:pt idx="13">
                  <c:v>Levage</c:v>
                </c:pt>
                <c:pt idx="14">
                  <c:v>Manutention - Postures - TMS</c:v>
                </c:pt>
                <c:pt idx="15">
                  <c:v>Noyade</c:v>
                </c:pt>
                <c:pt idx="16">
                  <c:v>Rayonnement</c:v>
                </c:pt>
                <c:pt idx="17">
                  <c:v>Routier - Circulation - Engins</c:v>
                </c:pt>
                <c:pt idx="18">
                  <c:v>RPS
(risques psychosociaux)</c:v>
                </c:pt>
                <c:pt idx="19">
                  <c:v>Secours</c:v>
                </c:pt>
                <c:pt idx="20">
                  <c:v>Vibrations mécaniques</c:v>
                </c:pt>
              </c:strCache>
            </c:strRef>
          </c:cat>
          <c:val>
            <c:numRef>
              <c:f>Risques!$B$7:$V$7</c:f>
              <c:numCache>
                <c:formatCode>General</c:formatCode>
                <c:ptCount val="21"/>
                <c:pt idx="0">
                  <c:v>6</c:v>
                </c:pt>
                <c:pt idx="1">
                  <c:v>2</c:v>
                </c:pt>
                <c:pt idx="2">
                  <c:v>3.5</c:v>
                </c:pt>
                <c:pt idx="3">
                  <c:v>0</c:v>
                </c:pt>
                <c:pt idx="4">
                  <c:v>0</c:v>
                </c:pt>
                <c:pt idx="5">
                  <c:v>0</c:v>
                </c:pt>
                <c:pt idx="6">
                  <c:v>0</c:v>
                </c:pt>
                <c:pt idx="7">
                  <c:v>0</c:v>
                </c:pt>
                <c:pt idx="8">
                  <c:v>0</c:v>
                </c:pt>
                <c:pt idx="9">
                  <c:v>0</c:v>
                </c:pt>
                <c:pt idx="10">
                  <c:v>0</c:v>
                </c:pt>
                <c:pt idx="12">
                  <c:v>0</c:v>
                </c:pt>
                <c:pt idx="14">
                  <c:v>0</c:v>
                </c:pt>
                <c:pt idx="16">
                  <c:v>0</c:v>
                </c:pt>
                <c:pt idx="17">
                  <c:v>0</c:v>
                </c:pt>
                <c:pt idx="18">
                  <c:v>0</c:v>
                </c:pt>
                <c:pt idx="19">
                  <c:v>0</c:v>
                </c:pt>
              </c:numCache>
            </c:numRef>
          </c:val>
          <c:extLst>
            <c:ext xmlns:c16="http://schemas.microsoft.com/office/drawing/2014/chart" uri="{C3380CC4-5D6E-409C-BE32-E72D297353CC}">
              <c16:uniqueId val="{00000000-9187-4BB5-870E-5A10A51B66C5}"/>
            </c:ext>
          </c:extLst>
        </c:ser>
        <c:dLbls>
          <c:showLegendKey val="0"/>
          <c:showVal val="0"/>
          <c:showCatName val="0"/>
          <c:showSerName val="0"/>
          <c:showPercent val="0"/>
          <c:showBubbleSize val="0"/>
        </c:dLbls>
        <c:axId val="2013095040"/>
        <c:axId val="446804112"/>
      </c:radarChart>
      <c:catAx>
        <c:axId val="2013095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04112"/>
        <c:crosses val="autoZero"/>
        <c:auto val="1"/>
        <c:lblAlgn val="ctr"/>
        <c:lblOffset val="100"/>
        <c:noMultiLvlLbl val="0"/>
      </c:catAx>
      <c:valAx>
        <c:axId val="446804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4E85CA"/>
                </a:solidFill>
                <a:latin typeface="Tahoma" panose="020B0604030504040204" pitchFamily="34" charset="0"/>
                <a:ea typeface="Tahoma" panose="020B0604030504040204" pitchFamily="34" charset="0"/>
                <a:cs typeface="Tahoma" panose="020B0604030504040204" pitchFamily="34" charset="0"/>
              </a:defRPr>
            </a:pPr>
            <a:endParaRPr lang="fr-FR"/>
          </a:p>
        </c:txPr>
        <c:crossAx val="2013095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fr-FR" sz="1000" b="1">
                <a:solidFill>
                  <a:sysClr val="windowText" lastClr="000000"/>
                </a:solidFill>
              </a:rPr>
              <a:t>Évolution du nombre d'actions</a:t>
            </a:r>
          </a:p>
        </c:rich>
      </c:tx>
      <c:layout>
        <c:manualLayout>
          <c:xMode val="edge"/>
          <c:yMode val="edge"/>
          <c:x val="0.27964566929133861"/>
          <c:y val="1.851851851851851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7208275537642378E-2"/>
          <c:y val="0.16803925128081004"/>
          <c:w val="0.79535629921259843"/>
          <c:h val="0.6965816491185608"/>
        </c:manualLayout>
      </c:layout>
      <c:bar3DChart>
        <c:barDir val="col"/>
        <c:grouping val="standard"/>
        <c:varyColors val="0"/>
        <c:ser>
          <c:idx val="1"/>
          <c:order val="0"/>
          <c:tx>
            <c:strRef>
              <c:f>Risques!$A$51</c:f>
              <c:strCache>
                <c:ptCount val="1"/>
                <c:pt idx="0">
                  <c:v>Année n</c:v>
                </c:pt>
              </c:strCache>
            </c:strRef>
          </c:tx>
          <c:spPr>
            <a:solidFill>
              <a:schemeClr val="accent2"/>
            </a:solidFill>
            <a:ln>
              <a:noFill/>
            </a:ln>
            <a:effectLst/>
            <a:sp3d/>
          </c:spPr>
          <c:invertIfNegative val="0"/>
          <c:dPt>
            <c:idx val="0"/>
            <c:invertIfNegative val="0"/>
            <c:bubble3D val="0"/>
            <c:spPr>
              <a:solidFill>
                <a:srgbClr val="FF0000"/>
              </a:solidFill>
              <a:ln>
                <a:noFill/>
              </a:ln>
              <a:effectLst/>
              <a:sp3d/>
            </c:spPr>
            <c:extLst>
              <c:ext xmlns:c16="http://schemas.microsoft.com/office/drawing/2014/chart" uri="{C3380CC4-5D6E-409C-BE32-E72D297353CC}">
                <c16:uniqueId val="{00000001-1B41-4D8D-836D-9C319A906E17}"/>
              </c:ext>
            </c:extLst>
          </c:dPt>
          <c:dPt>
            <c:idx val="1"/>
            <c:invertIfNegative val="0"/>
            <c:bubble3D val="0"/>
            <c:spPr>
              <a:solidFill>
                <a:srgbClr val="FF9900"/>
              </a:solidFill>
              <a:ln>
                <a:noFill/>
              </a:ln>
              <a:effectLst/>
              <a:sp3d/>
            </c:spPr>
            <c:extLst>
              <c:ext xmlns:c16="http://schemas.microsoft.com/office/drawing/2014/chart" uri="{C3380CC4-5D6E-409C-BE32-E72D297353CC}">
                <c16:uniqueId val="{00000003-1B41-4D8D-836D-9C319A906E17}"/>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5-1B41-4D8D-836D-9C319A906E17}"/>
              </c:ext>
            </c:extLst>
          </c:dPt>
          <c:dPt>
            <c:idx val="3"/>
            <c:invertIfNegative val="0"/>
            <c:bubble3D val="0"/>
            <c:spPr>
              <a:solidFill>
                <a:schemeClr val="bg1">
                  <a:lumMod val="50000"/>
                </a:schemeClr>
              </a:solidFill>
              <a:ln>
                <a:noFill/>
              </a:ln>
              <a:effectLst/>
              <a:sp3d/>
            </c:spPr>
            <c:extLst>
              <c:ext xmlns:c16="http://schemas.microsoft.com/office/drawing/2014/chart" uri="{C3380CC4-5D6E-409C-BE32-E72D297353CC}">
                <c16:uniqueId val="{00000007-1B41-4D8D-836D-9C319A906E17}"/>
              </c:ext>
            </c:extLst>
          </c:dPt>
          <c:dPt>
            <c:idx val="4"/>
            <c:invertIfNegative val="0"/>
            <c:bubble3D val="0"/>
            <c:spPr>
              <a:solidFill>
                <a:srgbClr val="00B0F0"/>
              </a:solidFill>
              <a:ln>
                <a:noFill/>
              </a:ln>
              <a:effectLst/>
              <a:sp3d/>
            </c:spPr>
            <c:extLst>
              <c:ext xmlns:c16="http://schemas.microsoft.com/office/drawing/2014/chart" uri="{C3380CC4-5D6E-409C-BE32-E72D297353CC}">
                <c16:uniqueId val="{00000009-1B41-4D8D-836D-9C319A906E1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Risques!$B$49:$F$49</c:f>
              <c:strCache>
                <c:ptCount val="5"/>
                <c:pt idx="0">
                  <c:v>Priorité 1</c:v>
                </c:pt>
                <c:pt idx="1">
                  <c:v>Priorité 2</c:v>
                </c:pt>
                <c:pt idx="2">
                  <c:v>Priorité 3</c:v>
                </c:pt>
                <c:pt idx="3">
                  <c:v>TOTAL</c:v>
                </c:pt>
                <c:pt idx="4">
                  <c:v>Priorité #</c:v>
                </c:pt>
              </c:strCache>
            </c:strRef>
          </c:cat>
          <c:val>
            <c:numRef>
              <c:f>Risques!$B$51:$F$51</c:f>
              <c:numCache>
                <c:formatCode>General</c:formatCode>
                <c:ptCount val="5"/>
                <c:pt idx="0">
                  <c:v>2</c:v>
                </c:pt>
                <c:pt idx="1">
                  <c:v>2</c:v>
                </c:pt>
                <c:pt idx="2">
                  <c:v>1</c:v>
                </c:pt>
                <c:pt idx="3">
                  <c:v>5</c:v>
                </c:pt>
                <c:pt idx="4">
                  <c:v>1</c:v>
                </c:pt>
              </c:numCache>
            </c:numRef>
          </c:val>
          <c:extLst>
            <c:ext xmlns:c16="http://schemas.microsoft.com/office/drawing/2014/chart" uri="{C3380CC4-5D6E-409C-BE32-E72D297353CC}">
              <c16:uniqueId val="{0000000A-1B41-4D8D-836D-9C319A906E17}"/>
            </c:ext>
          </c:extLst>
        </c:ser>
        <c:ser>
          <c:idx val="0"/>
          <c:order val="1"/>
          <c:tx>
            <c:strRef>
              <c:f>Risques!$A$50</c:f>
              <c:strCache>
                <c:ptCount val="1"/>
                <c:pt idx="0">
                  <c:v>Année n-1</c:v>
                </c:pt>
              </c:strCache>
            </c:strRef>
          </c:tx>
          <c:spPr>
            <a:solidFill>
              <a:schemeClr val="accent1"/>
            </a:solidFill>
            <a:ln>
              <a:noFill/>
            </a:ln>
            <a:effectLst/>
            <a:sp3d/>
          </c:spPr>
          <c:invertIfNegative val="0"/>
          <c:dPt>
            <c:idx val="0"/>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C-1B41-4D8D-836D-9C319A906E17}"/>
              </c:ext>
            </c:extLst>
          </c:dPt>
          <c:dPt>
            <c:idx val="1"/>
            <c:invertIfNegative val="0"/>
            <c:bubble3D val="0"/>
            <c:spPr>
              <a:solidFill>
                <a:srgbClr val="FFC000"/>
              </a:solidFill>
              <a:ln>
                <a:noFill/>
              </a:ln>
              <a:effectLst/>
              <a:sp3d/>
            </c:spPr>
            <c:extLst>
              <c:ext xmlns:c16="http://schemas.microsoft.com/office/drawing/2014/chart" uri="{C3380CC4-5D6E-409C-BE32-E72D297353CC}">
                <c16:uniqueId val="{0000000E-1B41-4D8D-836D-9C319A906E17}"/>
              </c:ext>
            </c:extLst>
          </c:dPt>
          <c:dPt>
            <c:idx val="2"/>
            <c:invertIfNegative val="0"/>
            <c:bubble3D val="0"/>
            <c:spPr>
              <a:solidFill>
                <a:srgbClr val="FFFF99"/>
              </a:solidFill>
              <a:ln>
                <a:noFill/>
              </a:ln>
              <a:effectLst/>
              <a:sp3d/>
            </c:spPr>
            <c:extLst>
              <c:ext xmlns:c16="http://schemas.microsoft.com/office/drawing/2014/chart" uri="{C3380CC4-5D6E-409C-BE32-E72D297353CC}">
                <c16:uniqueId val="{00000010-1B41-4D8D-836D-9C319A906E17}"/>
              </c:ext>
            </c:extLst>
          </c:dPt>
          <c:dPt>
            <c:idx val="3"/>
            <c:invertIfNegative val="0"/>
            <c:bubble3D val="0"/>
            <c:spPr>
              <a:solidFill>
                <a:schemeClr val="bg1">
                  <a:lumMod val="75000"/>
                </a:schemeClr>
              </a:solidFill>
              <a:ln>
                <a:noFill/>
              </a:ln>
              <a:effectLst/>
              <a:sp3d/>
            </c:spPr>
            <c:extLst>
              <c:ext xmlns:c16="http://schemas.microsoft.com/office/drawing/2014/chart" uri="{C3380CC4-5D6E-409C-BE32-E72D297353CC}">
                <c16:uniqueId val="{00000012-1B41-4D8D-836D-9C319A906E17}"/>
              </c:ext>
            </c:extLst>
          </c:dPt>
          <c:dPt>
            <c:idx val="4"/>
            <c:invertIfNegative val="0"/>
            <c:bubble3D val="0"/>
            <c:spPr>
              <a:solidFill>
                <a:schemeClr val="accent5">
                  <a:lumMod val="40000"/>
                  <a:lumOff val="60000"/>
                </a:schemeClr>
              </a:solidFill>
              <a:ln>
                <a:noFill/>
              </a:ln>
              <a:effectLst/>
              <a:sp3d/>
            </c:spPr>
            <c:extLst>
              <c:ext xmlns:c16="http://schemas.microsoft.com/office/drawing/2014/chart" uri="{C3380CC4-5D6E-409C-BE32-E72D297353CC}">
                <c16:uniqueId val="{00000014-1B41-4D8D-836D-9C319A906E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Risques!$B$49:$F$49</c:f>
              <c:strCache>
                <c:ptCount val="5"/>
                <c:pt idx="0">
                  <c:v>Priorité 1</c:v>
                </c:pt>
                <c:pt idx="1">
                  <c:v>Priorité 2</c:v>
                </c:pt>
                <c:pt idx="2">
                  <c:v>Priorité 3</c:v>
                </c:pt>
                <c:pt idx="3">
                  <c:v>TOTAL</c:v>
                </c:pt>
                <c:pt idx="4">
                  <c:v>Priorité #</c:v>
                </c:pt>
              </c:strCache>
            </c:strRef>
          </c:cat>
          <c:val>
            <c:numRef>
              <c:f>Risques!$B$50:$F$50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15-1B41-4D8D-836D-9C319A906E17}"/>
            </c:ext>
          </c:extLst>
        </c:ser>
        <c:dLbls>
          <c:showLegendKey val="0"/>
          <c:showVal val="1"/>
          <c:showCatName val="0"/>
          <c:showSerName val="0"/>
          <c:showPercent val="0"/>
          <c:showBubbleSize val="0"/>
        </c:dLbls>
        <c:gapWidth val="150"/>
        <c:shape val="box"/>
        <c:axId val="449602320"/>
        <c:axId val="446792464"/>
        <c:axId val="424121568"/>
      </c:bar3DChart>
      <c:catAx>
        <c:axId val="4496023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792464"/>
        <c:crosses val="autoZero"/>
        <c:auto val="1"/>
        <c:lblAlgn val="ctr"/>
        <c:lblOffset val="100"/>
        <c:noMultiLvlLbl val="0"/>
      </c:catAx>
      <c:valAx>
        <c:axId val="446792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9602320"/>
        <c:crosses val="autoZero"/>
        <c:crossBetween val="between"/>
      </c:valAx>
      <c:serAx>
        <c:axId val="424121568"/>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792464"/>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fr-FR" sz="1000" b="1">
                <a:solidFill>
                  <a:sysClr val="windowText" lastClr="000000"/>
                </a:solidFill>
              </a:rPr>
              <a:t>Évolution du nombre</a:t>
            </a:r>
            <a:r>
              <a:rPr lang="fr-FR" sz="1000" b="1" baseline="0">
                <a:solidFill>
                  <a:sysClr val="windowText" lastClr="000000"/>
                </a:solidFill>
              </a:rPr>
              <a:t> d'actions proposées</a:t>
            </a:r>
            <a:endParaRPr lang="fr-FR" sz="1000"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593960706232899E-2"/>
          <c:y val="0.10251016700116476"/>
          <c:w val="0.85665697850299549"/>
          <c:h val="0.47630522870551451"/>
        </c:manualLayout>
      </c:layout>
      <c:bar3DChart>
        <c:barDir val="col"/>
        <c:grouping val="standard"/>
        <c:varyColors val="0"/>
        <c:ser>
          <c:idx val="1"/>
          <c:order val="0"/>
          <c:tx>
            <c:strRef>
              <c:f>Risques!$A$62</c:f>
              <c:strCache>
                <c:ptCount val="1"/>
                <c:pt idx="0">
                  <c:v>Année n</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Risques!$B$59:$V$59</c:f>
              <c:strCache>
                <c:ptCount val="21"/>
                <c:pt idx="0">
                  <c:v>Ambiance thermique</c:v>
                </c:pt>
                <c:pt idx="1">
                  <c:v>Biologique - Risque infectieux</c:v>
                </c:pt>
                <c:pt idx="2">
                  <c:v>Bruit</c:v>
                </c:pt>
                <c:pt idx="3">
                  <c:v>Chimique</c:v>
                </c:pt>
                <c:pt idx="4">
                  <c:v>Conditions de travail - Hygiène</c:v>
                </c:pt>
                <c:pt idx="5">
                  <c:v>Éclairage</c:v>
                </c:pt>
                <c:pt idx="6">
                  <c:v>Écran - Fatigue visuelle - TMS</c:v>
                </c:pt>
                <c:pt idx="7">
                  <c:v>Électricité</c:v>
                </c:pt>
                <c:pt idx="8">
                  <c:v>Équipements de travail - Machines</c:v>
                </c:pt>
                <c:pt idx="9">
                  <c:v>Hauteur - Chute avec dénivellation</c:v>
                </c:pt>
                <c:pt idx="10">
                  <c:v>Heurt - Chute de plain pied / d'objet - Effondrement</c:v>
                </c:pt>
                <c:pt idx="11">
                  <c:v>Hyperbarie</c:v>
                </c:pt>
                <c:pt idx="12">
                  <c:v>Incendie - Explosion</c:v>
                </c:pt>
                <c:pt idx="13">
                  <c:v>Levage</c:v>
                </c:pt>
                <c:pt idx="14">
                  <c:v>Manutention - Postures - TMS</c:v>
                </c:pt>
                <c:pt idx="15">
                  <c:v>Noyade</c:v>
                </c:pt>
                <c:pt idx="16">
                  <c:v>Rayonnement</c:v>
                </c:pt>
                <c:pt idx="17">
                  <c:v>Routier - Circulation - Engins</c:v>
                </c:pt>
                <c:pt idx="18">
                  <c:v>RPS
(risques psychosociaux)</c:v>
                </c:pt>
                <c:pt idx="19">
                  <c:v>Secours</c:v>
                </c:pt>
                <c:pt idx="20">
                  <c:v>Vibrations mécaniques</c:v>
                </c:pt>
              </c:strCache>
            </c:strRef>
          </c:cat>
          <c:val>
            <c:numRef>
              <c:f>Risques!$B$62:$V$62</c:f>
              <c:numCache>
                <c:formatCode>General</c:formatCode>
                <c:ptCount val="21"/>
                <c:pt idx="0">
                  <c:v>3</c:v>
                </c:pt>
                <c:pt idx="1">
                  <c:v>1</c:v>
                </c:pt>
                <c:pt idx="2">
                  <c:v>2</c:v>
                </c:pt>
                <c:pt idx="3">
                  <c:v>0</c:v>
                </c:pt>
                <c:pt idx="4">
                  <c:v>0</c:v>
                </c:pt>
                <c:pt idx="5">
                  <c:v>0</c:v>
                </c:pt>
                <c:pt idx="6">
                  <c:v>0</c:v>
                </c:pt>
                <c:pt idx="7">
                  <c:v>0</c:v>
                </c:pt>
                <c:pt idx="8">
                  <c:v>0</c:v>
                </c:pt>
                <c:pt idx="9">
                  <c:v>0</c:v>
                </c:pt>
                <c:pt idx="10">
                  <c:v>0</c:v>
                </c:pt>
                <c:pt idx="12">
                  <c:v>0</c:v>
                </c:pt>
                <c:pt idx="14">
                  <c:v>0</c:v>
                </c:pt>
                <c:pt idx="16">
                  <c:v>0</c:v>
                </c:pt>
                <c:pt idx="17">
                  <c:v>0</c:v>
                </c:pt>
                <c:pt idx="18">
                  <c:v>0</c:v>
                </c:pt>
                <c:pt idx="19">
                  <c:v>0</c:v>
                </c:pt>
              </c:numCache>
            </c:numRef>
          </c:val>
          <c:extLst>
            <c:ext xmlns:c16="http://schemas.microsoft.com/office/drawing/2014/chart" uri="{C3380CC4-5D6E-409C-BE32-E72D297353CC}">
              <c16:uniqueId val="{00000000-13B8-4F07-8E85-EACABC9F45BE}"/>
            </c:ext>
          </c:extLst>
        </c:ser>
        <c:ser>
          <c:idx val="0"/>
          <c:order val="1"/>
          <c:tx>
            <c:strRef>
              <c:f>Risques!$A$61</c:f>
              <c:strCache>
                <c:ptCount val="1"/>
                <c:pt idx="0">
                  <c:v>Année n-1</c:v>
                </c:pt>
              </c:strCache>
            </c:strRef>
          </c:tx>
          <c:spPr>
            <a:solidFill>
              <a:schemeClr val="bg1">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Risques!$B$59:$V$59</c:f>
              <c:strCache>
                <c:ptCount val="21"/>
                <c:pt idx="0">
                  <c:v>Ambiance thermique</c:v>
                </c:pt>
                <c:pt idx="1">
                  <c:v>Biologique - Risque infectieux</c:v>
                </c:pt>
                <c:pt idx="2">
                  <c:v>Bruit</c:v>
                </c:pt>
                <c:pt idx="3">
                  <c:v>Chimique</c:v>
                </c:pt>
                <c:pt idx="4">
                  <c:v>Conditions de travail - Hygiène</c:v>
                </c:pt>
                <c:pt idx="5">
                  <c:v>Éclairage</c:v>
                </c:pt>
                <c:pt idx="6">
                  <c:v>Écran - Fatigue visuelle - TMS</c:v>
                </c:pt>
                <c:pt idx="7">
                  <c:v>Électricité</c:v>
                </c:pt>
                <c:pt idx="8">
                  <c:v>Équipements de travail - Machines</c:v>
                </c:pt>
                <c:pt idx="9">
                  <c:v>Hauteur - Chute avec dénivellation</c:v>
                </c:pt>
                <c:pt idx="10">
                  <c:v>Heurt - Chute de plain pied / d'objet - Effondrement</c:v>
                </c:pt>
                <c:pt idx="11">
                  <c:v>Hyperbarie</c:v>
                </c:pt>
                <c:pt idx="12">
                  <c:v>Incendie - Explosion</c:v>
                </c:pt>
                <c:pt idx="13">
                  <c:v>Levage</c:v>
                </c:pt>
                <c:pt idx="14">
                  <c:v>Manutention - Postures - TMS</c:v>
                </c:pt>
                <c:pt idx="15">
                  <c:v>Noyade</c:v>
                </c:pt>
                <c:pt idx="16">
                  <c:v>Rayonnement</c:v>
                </c:pt>
                <c:pt idx="17">
                  <c:v>Routier - Circulation - Engins</c:v>
                </c:pt>
                <c:pt idx="18">
                  <c:v>RPS
(risques psychosociaux)</c:v>
                </c:pt>
                <c:pt idx="19">
                  <c:v>Secours</c:v>
                </c:pt>
                <c:pt idx="20">
                  <c:v>Vibrations mécaniques</c:v>
                </c:pt>
              </c:strCache>
            </c:strRef>
          </c:cat>
          <c:val>
            <c:numRef>
              <c:f>Risques!$B$61:$V$61</c:f>
              <c:numCache>
                <c:formatCode>General</c:formatCode>
                <c:ptCount val="21"/>
                <c:pt idx="0">
                  <c:v>0</c:v>
                </c:pt>
                <c:pt idx="1">
                  <c:v>0</c:v>
                </c:pt>
                <c:pt idx="2">
                  <c:v>0</c:v>
                </c:pt>
                <c:pt idx="3">
                  <c:v>0</c:v>
                </c:pt>
                <c:pt idx="4">
                  <c:v>0</c:v>
                </c:pt>
                <c:pt idx="5">
                  <c:v>0</c:v>
                </c:pt>
                <c:pt idx="6">
                  <c:v>0</c:v>
                </c:pt>
                <c:pt idx="7">
                  <c:v>0</c:v>
                </c:pt>
                <c:pt idx="8">
                  <c:v>0</c:v>
                </c:pt>
                <c:pt idx="9">
                  <c:v>0</c:v>
                </c:pt>
                <c:pt idx="10">
                  <c:v>0</c:v>
                </c:pt>
                <c:pt idx="12">
                  <c:v>0</c:v>
                </c:pt>
                <c:pt idx="14">
                  <c:v>0</c:v>
                </c:pt>
                <c:pt idx="16">
                  <c:v>0</c:v>
                </c:pt>
                <c:pt idx="17">
                  <c:v>0</c:v>
                </c:pt>
                <c:pt idx="18">
                  <c:v>0</c:v>
                </c:pt>
                <c:pt idx="19">
                  <c:v>0</c:v>
                </c:pt>
              </c:numCache>
            </c:numRef>
          </c:val>
          <c:extLst>
            <c:ext xmlns:c16="http://schemas.microsoft.com/office/drawing/2014/chart" uri="{C3380CC4-5D6E-409C-BE32-E72D297353CC}">
              <c16:uniqueId val="{00000001-13B8-4F07-8E85-EACABC9F45BE}"/>
            </c:ext>
          </c:extLst>
        </c:ser>
        <c:dLbls>
          <c:showLegendKey val="0"/>
          <c:showVal val="0"/>
          <c:showCatName val="0"/>
          <c:showSerName val="0"/>
          <c:showPercent val="0"/>
          <c:showBubbleSize val="0"/>
        </c:dLbls>
        <c:gapWidth val="100"/>
        <c:gapDepth val="100"/>
        <c:shape val="box"/>
        <c:axId val="343484832"/>
        <c:axId val="446816592"/>
        <c:axId val="539393360"/>
      </c:bar3DChart>
      <c:catAx>
        <c:axId val="3434848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16592"/>
        <c:crosses val="autoZero"/>
        <c:auto val="1"/>
        <c:lblAlgn val="ctr"/>
        <c:lblOffset val="100"/>
        <c:noMultiLvlLbl val="0"/>
      </c:catAx>
      <c:valAx>
        <c:axId val="446816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343484832"/>
        <c:crosses val="autoZero"/>
        <c:crossBetween val="between"/>
      </c:valAx>
      <c:serAx>
        <c:axId val="53939336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16592"/>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A.thermique!A1"/><Relationship Id="rId1" Type="http://schemas.openxmlformats.org/officeDocument/2006/relationships/hyperlink" Target="#P&#233;nibilit&#233;!A1"/><Relationship Id="rId4"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Biologique!A1"/><Relationship Id="rId1" Type="http://schemas.openxmlformats.org/officeDocument/2006/relationships/hyperlink" Target="#Organisation!A1"/><Relationship Id="rId4"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Bruit!A1"/><Relationship Id="rId1" Type="http://schemas.openxmlformats.org/officeDocument/2006/relationships/hyperlink" Target="#A.thermique!A1"/><Relationship Id="rId4" Type="http://schemas.openxmlformats.org/officeDocument/2006/relationships/image" Target="../media/image68.png"/></Relationships>
</file>

<file path=xl/drawings/_rels/drawing13.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Chimique!A1"/><Relationship Id="rId1" Type="http://schemas.openxmlformats.org/officeDocument/2006/relationships/hyperlink" Target="#Biologique!A1"/><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Conditions!A1"/><Relationship Id="rId1" Type="http://schemas.openxmlformats.org/officeDocument/2006/relationships/hyperlink" Target="#Bruit!A1"/><Relationship Id="rId4"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Eclairage!A1"/><Relationship Id="rId1" Type="http://schemas.openxmlformats.org/officeDocument/2006/relationships/hyperlink" Target="#Chimique!A1"/><Relationship Id="rId4" Type="http://schemas.openxmlformats.org/officeDocument/2006/relationships/image" Target="../media/image68.png"/></Relationships>
</file>

<file path=xl/drawings/_rels/drawing16.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Ecran!A1"/><Relationship Id="rId1" Type="http://schemas.openxmlformats.org/officeDocument/2006/relationships/hyperlink" Target="#Conditions!A1"/><Relationship Id="rId4" Type="http://schemas.openxmlformats.org/officeDocument/2006/relationships/image" Target="../media/image68.png"/></Relationships>
</file>

<file path=xl/drawings/_rels/drawing17.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Electricit&#233;!A1"/><Relationship Id="rId1" Type="http://schemas.openxmlformats.org/officeDocument/2006/relationships/hyperlink" Target="#Eclairage!A1"/><Relationship Id="rId4" Type="http://schemas.openxmlformats.org/officeDocument/2006/relationships/image" Target="../media/image68.png"/></Relationships>
</file>

<file path=xl/drawings/_rels/drawing18.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Equipements!A1"/><Relationship Id="rId1" Type="http://schemas.openxmlformats.org/officeDocument/2006/relationships/hyperlink" Target="#Ecran!A1"/><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Hauteur!A1"/><Relationship Id="rId1" Type="http://schemas.openxmlformats.org/officeDocument/2006/relationships/hyperlink" Target="#Electricit&#233;!A1"/><Relationship Id="rId4" Type="http://schemas.openxmlformats.org/officeDocument/2006/relationships/image" Target="../media/image68.png"/></Relationships>
</file>

<file path=xl/drawings/_rels/drawing2.xml.rels><?xml version="1.0" encoding="UTF-8" standalone="yes"?>
<Relationships xmlns="http://schemas.openxmlformats.org/package/2006/relationships"><Relationship Id="rId13" Type="http://schemas.openxmlformats.org/officeDocument/2006/relationships/hyperlink" Target="#Manutention!A1"/><Relationship Id="rId18" Type="http://schemas.openxmlformats.org/officeDocument/2006/relationships/image" Target="../media/image11.wmf"/><Relationship Id="rId26" Type="http://schemas.openxmlformats.org/officeDocument/2006/relationships/image" Target="../media/image15.wmf"/><Relationship Id="rId39" Type="http://schemas.openxmlformats.org/officeDocument/2006/relationships/hyperlink" Target="#Hauteur!A1"/><Relationship Id="rId21" Type="http://schemas.openxmlformats.org/officeDocument/2006/relationships/hyperlink" Target="#Ecran!A1"/><Relationship Id="rId34" Type="http://schemas.openxmlformats.org/officeDocument/2006/relationships/image" Target="../media/image19.jpeg"/><Relationship Id="rId42" Type="http://schemas.openxmlformats.org/officeDocument/2006/relationships/image" Target="../media/image23.png"/><Relationship Id="rId47" Type="http://schemas.openxmlformats.org/officeDocument/2006/relationships/hyperlink" Target="#RPS!A1"/><Relationship Id="rId50" Type="http://schemas.openxmlformats.org/officeDocument/2006/relationships/image" Target="../media/image27.jpeg"/><Relationship Id="rId55" Type="http://schemas.openxmlformats.org/officeDocument/2006/relationships/hyperlink" Target="#P&#233;nibilit&#233;!A1"/><Relationship Id="rId63" Type="http://schemas.openxmlformats.org/officeDocument/2006/relationships/hyperlink" Target="#Actions!A1"/><Relationship Id="rId7" Type="http://schemas.openxmlformats.org/officeDocument/2006/relationships/image" Target="../media/image5.png"/><Relationship Id="rId2" Type="http://schemas.openxmlformats.org/officeDocument/2006/relationships/hyperlink" Target="#M&#233;thodo!A1"/><Relationship Id="rId16" Type="http://schemas.openxmlformats.org/officeDocument/2006/relationships/image" Target="../media/image10.wmf"/><Relationship Id="rId20" Type="http://schemas.openxmlformats.org/officeDocument/2006/relationships/image" Target="../media/image12.png"/><Relationship Id="rId29" Type="http://schemas.openxmlformats.org/officeDocument/2006/relationships/hyperlink" Target="#Activit&#233;s!A1"/><Relationship Id="rId41" Type="http://schemas.openxmlformats.org/officeDocument/2006/relationships/hyperlink" Target="#Electricit&#233;!A1"/><Relationship Id="rId54" Type="http://schemas.openxmlformats.org/officeDocument/2006/relationships/image" Target="../media/image29.jpeg"/><Relationship Id="rId62" Type="http://schemas.openxmlformats.org/officeDocument/2006/relationships/image" Target="../media/image33.wmf"/><Relationship Id="rId1" Type="http://schemas.openxmlformats.org/officeDocument/2006/relationships/hyperlink" Target="#Garde!A1"/><Relationship Id="rId6" Type="http://schemas.openxmlformats.org/officeDocument/2006/relationships/hyperlink" Target="#Notice!A1"/><Relationship Id="rId11" Type="http://schemas.openxmlformats.org/officeDocument/2006/relationships/hyperlink" Target="#Levage!A1"/><Relationship Id="rId24" Type="http://schemas.openxmlformats.org/officeDocument/2006/relationships/image" Target="../media/image14.png"/><Relationship Id="rId32" Type="http://schemas.openxmlformats.org/officeDocument/2006/relationships/image" Target="../media/image18.wmf"/><Relationship Id="rId37" Type="http://schemas.openxmlformats.org/officeDocument/2006/relationships/hyperlink" Target="#A.thermique!A1"/><Relationship Id="rId40" Type="http://schemas.openxmlformats.org/officeDocument/2006/relationships/image" Target="../media/image22.wmf"/><Relationship Id="rId45" Type="http://schemas.openxmlformats.org/officeDocument/2006/relationships/hyperlink" Target="#Conditions!A1"/><Relationship Id="rId53" Type="http://schemas.openxmlformats.org/officeDocument/2006/relationships/hyperlink" Target="#Hyperbarie!A1"/><Relationship Id="rId58" Type="http://schemas.openxmlformats.org/officeDocument/2006/relationships/image" Target="../media/image31.png"/><Relationship Id="rId5" Type="http://schemas.openxmlformats.org/officeDocument/2006/relationships/image" Target="../media/image4.png"/><Relationship Id="rId15" Type="http://schemas.openxmlformats.org/officeDocument/2006/relationships/hyperlink" Target="#Noyade!A1"/><Relationship Id="rId23" Type="http://schemas.openxmlformats.org/officeDocument/2006/relationships/hyperlink" Target="#Eclairage!A1"/><Relationship Id="rId28" Type="http://schemas.openxmlformats.org/officeDocument/2006/relationships/image" Target="../media/image16.wmf"/><Relationship Id="rId36" Type="http://schemas.openxmlformats.org/officeDocument/2006/relationships/image" Target="../media/image20.wmf"/><Relationship Id="rId49" Type="http://schemas.openxmlformats.org/officeDocument/2006/relationships/hyperlink" Target="#Risques!A1"/><Relationship Id="rId57" Type="http://schemas.openxmlformats.org/officeDocument/2006/relationships/hyperlink" Target="#Questionnaires!A1"/><Relationship Id="rId61" Type="http://schemas.openxmlformats.org/officeDocument/2006/relationships/hyperlink" Target="#PAPRIPACT!A1"/><Relationship Id="rId10" Type="http://schemas.openxmlformats.org/officeDocument/2006/relationships/image" Target="../media/image7.jpeg"/><Relationship Id="rId19" Type="http://schemas.openxmlformats.org/officeDocument/2006/relationships/hyperlink" Target="#Vibrations!A1"/><Relationship Id="rId31" Type="http://schemas.openxmlformats.org/officeDocument/2006/relationships/hyperlink" Target="#Heurt!A1"/><Relationship Id="rId44" Type="http://schemas.openxmlformats.org/officeDocument/2006/relationships/image" Target="../media/image24.wmf"/><Relationship Id="rId52" Type="http://schemas.openxmlformats.org/officeDocument/2006/relationships/image" Target="../media/image28.png"/><Relationship Id="rId60" Type="http://schemas.openxmlformats.org/officeDocument/2006/relationships/image" Target="../media/image32.jpeg"/><Relationship Id="rId4" Type="http://schemas.openxmlformats.org/officeDocument/2006/relationships/hyperlink" Target="#Sigles!A1"/><Relationship Id="rId9" Type="http://schemas.openxmlformats.org/officeDocument/2006/relationships/hyperlink" Target="#Incendie!A1"/><Relationship Id="rId14" Type="http://schemas.openxmlformats.org/officeDocument/2006/relationships/image" Target="../media/image9.wmf"/><Relationship Id="rId22" Type="http://schemas.openxmlformats.org/officeDocument/2006/relationships/image" Target="../media/image13.png"/><Relationship Id="rId27" Type="http://schemas.openxmlformats.org/officeDocument/2006/relationships/hyperlink" Target="#Biologique!A1"/><Relationship Id="rId30" Type="http://schemas.openxmlformats.org/officeDocument/2006/relationships/image" Target="../media/image17.jpeg"/><Relationship Id="rId35" Type="http://schemas.openxmlformats.org/officeDocument/2006/relationships/hyperlink" Target="#Bruit!A1"/><Relationship Id="rId43" Type="http://schemas.openxmlformats.org/officeDocument/2006/relationships/hyperlink" Target="#Equipements!A1"/><Relationship Id="rId48" Type="http://schemas.openxmlformats.org/officeDocument/2006/relationships/image" Target="../media/image26.png"/><Relationship Id="rId56" Type="http://schemas.openxmlformats.org/officeDocument/2006/relationships/image" Target="../media/image30.jpeg"/><Relationship Id="rId64" Type="http://schemas.openxmlformats.org/officeDocument/2006/relationships/image" Target="../media/image34.png"/><Relationship Id="rId8" Type="http://schemas.openxmlformats.org/officeDocument/2006/relationships/image" Target="../media/image6.jpeg"/><Relationship Id="rId51" Type="http://schemas.openxmlformats.org/officeDocument/2006/relationships/hyperlink" Target="#Secours!A1"/><Relationship Id="rId3" Type="http://schemas.openxmlformats.org/officeDocument/2006/relationships/image" Target="../media/image3.jpeg"/><Relationship Id="rId12" Type="http://schemas.openxmlformats.org/officeDocument/2006/relationships/image" Target="../media/image8.wmf"/><Relationship Id="rId17" Type="http://schemas.openxmlformats.org/officeDocument/2006/relationships/hyperlink" Target="#Routier!A1"/><Relationship Id="rId25" Type="http://schemas.openxmlformats.org/officeDocument/2006/relationships/hyperlink" Target="#Chimique!A1"/><Relationship Id="rId33" Type="http://schemas.openxmlformats.org/officeDocument/2006/relationships/hyperlink" Target="#Rayonnement!A1"/><Relationship Id="rId38" Type="http://schemas.openxmlformats.org/officeDocument/2006/relationships/image" Target="../media/image21.wmf"/><Relationship Id="rId46" Type="http://schemas.openxmlformats.org/officeDocument/2006/relationships/image" Target="../media/image25.jpeg"/><Relationship Id="rId59" Type="http://schemas.openxmlformats.org/officeDocument/2006/relationships/hyperlink" Target="#Organisation!A1"/></Relationships>
</file>

<file path=xl/drawings/_rels/drawing20.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Heurt!A1"/><Relationship Id="rId1" Type="http://schemas.openxmlformats.org/officeDocument/2006/relationships/hyperlink" Target="#Equipements!A1"/><Relationship Id="rId4" Type="http://schemas.openxmlformats.org/officeDocument/2006/relationships/image" Target="../media/image68.png"/></Relationships>
</file>

<file path=xl/drawings/_rels/drawing21.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Hyperbarie!A1"/><Relationship Id="rId1" Type="http://schemas.openxmlformats.org/officeDocument/2006/relationships/hyperlink" Target="#Hauteur!A1"/><Relationship Id="rId4"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Incendie!A1"/><Relationship Id="rId1" Type="http://schemas.openxmlformats.org/officeDocument/2006/relationships/hyperlink" Target="#Heurt!A1"/><Relationship Id="rId4"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Levage!A1"/><Relationship Id="rId1" Type="http://schemas.openxmlformats.org/officeDocument/2006/relationships/hyperlink" Target="#Hyperbarie!A1"/><Relationship Id="rId4" Type="http://schemas.openxmlformats.org/officeDocument/2006/relationships/image" Target="../media/image68.png"/></Relationships>
</file>

<file path=xl/drawings/_rels/drawing24.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Manutention!A1"/><Relationship Id="rId1" Type="http://schemas.openxmlformats.org/officeDocument/2006/relationships/hyperlink" Target="#Incendie!A1"/><Relationship Id="rId4"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Noyade!A1"/><Relationship Id="rId1" Type="http://schemas.openxmlformats.org/officeDocument/2006/relationships/hyperlink" Target="#Levage!A1"/><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Rayonnement!A1"/><Relationship Id="rId1" Type="http://schemas.openxmlformats.org/officeDocument/2006/relationships/hyperlink" Target="#Manutention!A1"/><Relationship Id="rId4"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Routier!A1"/><Relationship Id="rId1" Type="http://schemas.openxmlformats.org/officeDocument/2006/relationships/hyperlink" Target="#Noyade!A1"/><Relationship Id="rId4"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RPS!A1"/><Relationship Id="rId1" Type="http://schemas.openxmlformats.org/officeDocument/2006/relationships/hyperlink" Target="#Rayonnement!A1"/><Relationship Id="rId4" Type="http://schemas.openxmlformats.org/officeDocument/2006/relationships/image" Target="../media/image68.png"/></Relationships>
</file>

<file path=xl/drawings/_rels/drawing29.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Secours!A1"/><Relationship Id="rId1" Type="http://schemas.openxmlformats.org/officeDocument/2006/relationships/hyperlink" Target="#Routier!A1"/><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42.png"/><Relationship Id="rId13" Type="http://schemas.openxmlformats.org/officeDocument/2006/relationships/image" Target="../media/image45.png"/><Relationship Id="rId3" Type="http://schemas.openxmlformats.org/officeDocument/2006/relationships/image" Target="../media/image37.png"/><Relationship Id="rId7" Type="http://schemas.openxmlformats.org/officeDocument/2006/relationships/image" Target="../media/image41.png"/><Relationship Id="rId12" Type="http://schemas.openxmlformats.org/officeDocument/2006/relationships/hyperlink" Target="#Notice!A1"/><Relationship Id="rId2" Type="http://schemas.openxmlformats.org/officeDocument/2006/relationships/image" Target="../media/image36.png"/><Relationship Id="rId1" Type="http://schemas.openxmlformats.org/officeDocument/2006/relationships/image" Target="../media/image35.emf"/><Relationship Id="rId6" Type="http://schemas.openxmlformats.org/officeDocument/2006/relationships/image" Target="../media/image40.png"/><Relationship Id="rId11" Type="http://schemas.openxmlformats.org/officeDocument/2006/relationships/hyperlink" Target="#Menu!A1"/><Relationship Id="rId5" Type="http://schemas.openxmlformats.org/officeDocument/2006/relationships/image" Target="../media/image39.png"/><Relationship Id="rId15" Type="http://schemas.openxmlformats.org/officeDocument/2006/relationships/image" Target="../media/image47.png"/><Relationship Id="rId10" Type="http://schemas.openxmlformats.org/officeDocument/2006/relationships/image" Target="../media/image44.png"/><Relationship Id="rId4" Type="http://schemas.openxmlformats.org/officeDocument/2006/relationships/image" Target="../media/image38.png"/><Relationship Id="rId9" Type="http://schemas.openxmlformats.org/officeDocument/2006/relationships/image" Target="../media/image43.png"/><Relationship Id="rId14" Type="http://schemas.openxmlformats.org/officeDocument/2006/relationships/image" Target="../media/image46.png"/></Relationships>
</file>

<file path=xl/drawings/_rels/drawing30.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Vibrations!A1"/><Relationship Id="rId1" Type="http://schemas.openxmlformats.org/officeDocument/2006/relationships/hyperlink" Target="#RPS!A1"/><Relationship Id="rId4" Type="http://schemas.openxmlformats.org/officeDocument/2006/relationships/image" Target="../media/image68.png"/></Relationships>
</file>

<file path=xl/drawings/_rels/drawing31.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Actions!A1"/><Relationship Id="rId1" Type="http://schemas.openxmlformats.org/officeDocument/2006/relationships/hyperlink" Target="#Secours!A1"/><Relationship Id="rId4"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PAPRIPACT!A1"/><Relationship Id="rId1" Type="http://schemas.openxmlformats.org/officeDocument/2006/relationships/hyperlink" Target="#Vibrations!A1"/><Relationship Id="rId4" Type="http://schemas.openxmlformats.org/officeDocument/2006/relationships/image" Target="../media/image2.png"/></Relationships>
</file>

<file path=xl/drawings/_rels/drawing33.xml.rels><?xml version="1.0" encoding="UTF-8" standalone="yes"?>
<Relationships xmlns="http://schemas.openxmlformats.org/package/2006/relationships"><Relationship Id="rId3" Type="http://schemas.openxmlformats.org/officeDocument/2006/relationships/image" Target="../media/image69.jpeg"/><Relationship Id="rId2" Type="http://schemas.openxmlformats.org/officeDocument/2006/relationships/hyperlink" Target="#Garde!A1"/><Relationship Id="rId1" Type="http://schemas.openxmlformats.org/officeDocument/2006/relationships/hyperlink" Target="#Actions!A1"/><Relationship Id="rId5" Type="http://schemas.openxmlformats.org/officeDocument/2006/relationships/image" Target="../media/image45.png"/><Relationship Id="rId4" Type="http://schemas.openxmlformats.org/officeDocument/2006/relationships/hyperlink" Target="#Menu!A1"/></Relationships>
</file>

<file path=xl/drawings/_rels/drawing4.xml.rels><?xml version="1.0" encoding="UTF-8" standalone="yes"?>
<Relationships xmlns="http://schemas.openxmlformats.org/package/2006/relationships"><Relationship Id="rId8" Type="http://schemas.openxmlformats.org/officeDocument/2006/relationships/image" Target="../media/image42.png"/><Relationship Id="rId13" Type="http://schemas.openxmlformats.org/officeDocument/2006/relationships/image" Target="../media/image45.png"/><Relationship Id="rId3" Type="http://schemas.openxmlformats.org/officeDocument/2006/relationships/image" Target="../media/image50.png"/><Relationship Id="rId7" Type="http://schemas.openxmlformats.org/officeDocument/2006/relationships/image" Target="../media/image52.png"/><Relationship Id="rId12" Type="http://schemas.openxmlformats.org/officeDocument/2006/relationships/hyperlink" Target="#Menu!A1"/><Relationship Id="rId2" Type="http://schemas.openxmlformats.org/officeDocument/2006/relationships/image" Target="../media/image49.png"/><Relationship Id="rId1" Type="http://schemas.openxmlformats.org/officeDocument/2006/relationships/image" Target="../media/image48.png"/><Relationship Id="rId6" Type="http://schemas.openxmlformats.org/officeDocument/2006/relationships/image" Target="../media/image51.png"/><Relationship Id="rId11" Type="http://schemas.openxmlformats.org/officeDocument/2006/relationships/hyperlink" Target="#Sigles!A1"/><Relationship Id="rId5" Type="http://schemas.openxmlformats.org/officeDocument/2006/relationships/image" Target="../media/image38.png"/><Relationship Id="rId15" Type="http://schemas.openxmlformats.org/officeDocument/2006/relationships/image" Target="../media/image47.png"/><Relationship Id="rId10" Type="http://schemas.openxmlformats.org/officeDocument/2006/relationships/hyperlink" Target="#M&#233;thodo!A1"/><Relationship Id="rId4" Type="http://schemas.openxmlformats.org/officeDocument/2006/relationships/image" Target="../media/image36.png"/><Relationship Id="rId9" Type="http://schemas.openxmlformats.org/officeDocument/2006/relationships/image" Target="../media/image43.png"/><Relationship Id="rId14" Type="http://schemas.openxmlformats.org/officeDocument/2006/relationships/image" Target="../media/image46.png"/></Relationships>
</file>

<file path=xl/drawings/_rels/drawing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Questionnaires!A1"/><Relationship Id="rId1" Type="http://schemas.openxmlformats.org/officeDocument/2006/relationships/hyperlink" Target="#Notice!A1"/><Relationship Id="rId4" Type="http://schemas.openxmlformats.org/officeDocument/2006/relationships/image" Target="../media/image45.png"/></Relationships>
</file>

<file path=xl/drawings/_rels/drawing6.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Activit&#233;s!A1"/><Relationship Id="rId1" Type="http://schemas.openxmlformats.org/officeDocument/2006/relationships/hyperlink" Target="#Sigles!A1"/><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Risques!A1"/><Relationship Id="rId1" Type="http://schemas.openxmlformats.org/officeDocument/2006/relationships/hyperlink" Target="#Questionnaires!A1"/><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13" Type="http://schemas.openxmlformats.org/officeDocument/2006/relationships/hyperlink" Target="#Routier!A1"/><Relationship Id="rId18" Type="http://schemas.openxmlformats.org/officeDocument/2006/relationships/image" Target="../media/image55.png"/><Relationship Id="rId26" Type="http://schemas.openxmlformats.org/officeDocument/2006/relationships/image" Target="../media/image18.wmf"/><Relationship Id="rId39" Type="http://schemas.openxmlformats.org/officeDocument/2006/relationships/hyperlink" Target="#Conditions!A1"/><Relationship Id="rId21" Type="http://schemas.openxmlformats.org/officeDocument/2006/relationships/hyperlink" Target="#Chimique!A1"/><Relationship Id="rId34" Type="http://schemas.openxmlformats.org/officeDocument/2006/relationships/image" Target="../media/image22.wmf"/><Relationship Id="rId42" Type="http://schemas.openxmlformats.org/officeDocument/2006/relationships/image" Target="../media/image26.png"/><Relationship Id="rId47" Type="http://schemas.openxmlformats.org/officeDocument/2006/relationships/image" Target="../media/image61.png"/><Relationship Id="rId50" Type="http://schemas.openxmlformats.org/officeDocument/2006/relationships/image" Target="../media/image63.emf"/><Relationship Id="rId55" Type="http://schemas.openxmlformats.org/officeDocument/2006/relationships/chart" Target="../charts/chart4.xml"/><Relationship Id="rId7" Type="http://schemas.openxmlformats.org/officeDocument/2006/relationships/hyperlink" Target="#Levage!A1"/><Relationship Id="rId12" Type="http://schemas.openxmlformats.org/officeDocument/2006/relationships/image" Target="../media/image10.wmf"/><Relationship Id="rId17" Type="http://schemas.openxmlformats.org/officeDocument/2006/relationships/hyperlink" Target="#Ecran!A1"/><Relationship Id="rId25" Type="http://schemas.openxmlformats.org/officeDocument/2006/relationships/hyperlink" Target="#Heurt!A1"/><Relationship Id="rId33" Type="http://schemas.openxmlformats.org/officeDocument/2006/relationships/hyperlink" Target="#Hauteur!A1"/><Relationship Id="rId38" Type="http://schemas.openxmlformats.org/officeDocument/2006/relationships/image" Target="../media/image24.wmf"/><Relationship Id="rId46" Type="http://schemas.openxmlformats.org/officeDocument/2006/relationships/image" Target="../media/image60.jpeg"/><Relationship Id="rId2" Type="http://schemas.openxmlformats.org/officeDocument/2006/relationships/hyperlink" Target="#P&#233;nibilit&#233;!A1"/><Relationship Id="rId16" Type="http://schemas.openxmlformats.org/officeDocument/2006/relationships/image" Target="../media/image54.png"/><Relationship Id="rId20" Type="http://schemas.openxmlformats.org/officeDocument/2006/relationships/image" Target="../media/image56.png"/><Relationship Id="rId29" Type="http://schemas.openxmlformats.org/officeDocument/2006/relationships/hyperlink" Target="#Bruit!A1"/><Relationship Id="rId41" Type="http://schemas.openxmlformats.org/officeDocument/2006/relationships/hyperlink" Target="#RPS!A1"/><Relationship Id="rId54" Type="http://schemas.openxmlformats.org/officeDocument/2006/relationships/chart" Target="../charts/chart3.xml"/><Relationship Id="rId1" Type="http://schemas.openxmlformats.org/officeDocument/2006/relationships/hyperlink" Target="#Activit&#233;s!A1"/><Relationship Id="rId6" Type="http://schemas.openxmlformats.org/officeDocument/2006/relationships/image" Target="../media/image53.jpeg"/><Relationship Id="rId11" Type="http://schemas.openxmlformats.org/officeDocument/2006/relationships/hyperlink" Target="#Noyade!A1"/><Relationship Id="rId24" Type="http://schemas.openxmlformats.org/officeDocument/2006/relationships/image" Target="../media/image16.wmf"/><Relationship Id="rId32" Type="http://schemas.openxmlformats.org/officeDocument/2006/relationships/image" Target="../media/image21.wmf"/><Relationship Id="rId37" Type="http://schemas.openxmlformats.org/officeDocument/2006/relationships/hyperlink" Target="#Equipements!A1"/><Relationship Id="rId40" Type="http://schemas.openxmlformats.org/officeDocument/2006/relationships/image" Target="../media/image58.jpeg"/><Relationship Id="rId45" Type="http://schemas.openxmlformats.org/officeDocument/2006/relationships/hyperlink" Target="#Hyperbarie!A1"/><Relationship Id="rId53" Type="http://schemas.openxmlformats.org/officeDocument/2006/relationships/chart" Target="../charts/chart2.xml"/><Relationship Id="rId5" Type="http://schemas.openxmlformats.org/officeDocument/2006/relationships/hyperlink" Target="#Incendie!A1"/><Relationship Id="rId15" Type="http://schemas.openxmlformats.org/officeDocument/2006/relationships/hyperlink" Target="#Vibrations!A1"/><Relationship Id="rId23" Type="http://schemas.openxmlformats.org/officeDocument/2006/relationships/hyperlink" Target="#Biologique!A1"/><Relationship Id="rId28" Type="http://schemas.openxmlformats.org/officeDocument/2006/relationships/image" Target="../media/image57.jpeg"/><Relationship Id="rId36" Type="http://schemas.openxmlformats.org/officeDocument/2006/relationships/image" Target="../media/image23.png"/><Relationship Id="rId49" Type="http://schemas.openxmlformats.org/officeDocument/2006/relationships/image" Target="../media/image62.emf"/><Relationship Id="rId57" Type="http://schemas.openxmlformats.org/officeDocument/2006/relationships/chart" Target="../charts/chart6.xml"/><Relationship Id="rId10" Type="http://schemas.openxmlformats.org/officeDocument/2006/relationships/image" Target="../media/image9.wmf"/><Relationship Id="rId19" Type="http://schemas.openxmlformats.org/officeDocument/2006/relationships/hyperlink" Target="#Eclairage!A1"/><Relationship Id="rId31" Type="http://schemas.openxmlformats.org/officeDocument/2006/relationships/hyperlink" Target="#A.thermique!A1"/><Relationship Id="rId44" Type="http://schemas.openxmlformats.org/officeDocument/2006/relationships/image" Target="../media/image59.png"/><Relationship Id="rId52" Type="http://schemas.openxmlformats.org/officeDocument/2006/relationships/chart" Target="../charts/chart1.xml"/><Relationship Id="rId4" Type="http://schemas.openxmlformats.org/officeDocument/2006/relationships/image" Target="../media/image45.png"/><Relationship Id="rId9" Type="http://schemas.openxmlformats.org/officeDocument/2006/relationships/hyperlink" Target="#Manutention!A1"/><Relationship Id="rId14" Type="http://schemas.openxmlformats.org/officeDocument/2006/relationships/image" Target="../media/image11.wmf"/><Relationship Id="rId22" Type="http://schemas.openxmlformats.org/officeDocument/2006/relationships/image" Target="../media/image15.wmf"/><Relationship Id="rId27" Type="http://schemas.openxmlformats.org/officeDocument/2006/relationships/hyperlink" Target="#Rayonnement!A1"/><Relationship Id="rId30" Type="http://schemas.openxmlformats.org/officeDocument/2006/relationships/image" Target="../media/image20.wmf"/><Relationship Id="rId35" Type="http://schemas.openxmlformats.org/officeDocument/2006/relationships/hyperlink" Target="#Electricit&#233;!A1"/><Relationship Id="rId43" Type="http://schemas.openxmlformats.org/officeDocument/2006/relationships/hyperlink" Target="#Secours!A1"/><Relationship Id="rId48" Type="http://schemas.microsoft.com/office/2007/relationships/hdphoto" Target="../media/hdphoto1.wdp"/><Relationship Id="rId56" Type="http://schemas.openxmlformats.org/officeDocument/2006/relationships/chart" Target="../charts/chart5.xml"/><Relationship Id="rId8" Type="http://schemas.openxmlformats.org/officeDocument/2006/relationships/image" Target="../media/image8.wmf"/><Relationship Id="rId51" Type="http://schemas.openxmlformats.org/officeDocument/2006/relationships/image" Target="../media/image64.emf"/><Relationship Id="rId3" Type="http://schemas.openxmlformats.org/officeDocument/2006/relationships/hyperlink" Target="#Menu!A1"/></Relationships>
</file>

<file path=xl/drawings/_rels/drawing9.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Organisation!A1"/><Relationship Id="rId1" Type="http://schemas.openxmlformats.org/officeDocument/2006/relationships/hyperlink" Target="#Risques!A1"/><Relationship Id="rId4"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67.emf"/><Relationship Id="rId2" Type="http://schemas.openxmlformats.org/officeDocument/2006/relationships/image" Target="../media/image66.emf"/><Relationship Id="rId1" Type="http://schemas.openxmlformats.org/officeDocument/2006/relationships/image" Target="../media/image65.emf"/></Relationships>
</file>

<file path=xl/drawings/drawing1.xml><?xml version="1.0" encoding="utf-8"?>
<xdr:wsDr xmlns:xdr="http://schemas.openxmlformats.org/drawingml/2006/spreadsheetDrawing" xmlns:a="http://schemas.openxmlformats.org/drawingml/2006/main">
  <xdr:twoCellAnchor editAs="oneCell">
    <xdr:from>
      <xdr:col>9</xdr:col>
      <xdr:colOff>9525</xdr:colOff>
      <xdr:row>5</xdr:row>
      <xdr:rowOff>76200</xdr:rowOff>
    </xdr:from>
    <xdr:to>
      <xdr:col>10</xdr:col>
      <xdr:colOff>552450</xdr:colOff>
      <xdr:row>8</xdr:row>
      <xdr:rowOff>485775</xdr:rowOff>
    </xdr:to>
    <xdr:pic>
      <xdr:nvPicPr>
        <xdr:cNvPr id="81268" name="Picture 874" descr="C:\Documents and Settings\Riocreuxj\Local Settings\Temporary Internet Files\Content.IE5\HNL8G7O7\MC900078735[1].wmf">
          <a:extLst>
            <a:ext uri="{FF2B5EF4-FFF2-40B4-BE49-F238E27FC236}">
              <a16:creationId xmlns:a16="http://schemas.microsoft.com/office/drawing/2014/main" id="{00000000-0008-0000-0000-0000743D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5625" y="2343150"/>
          <a:ext cx="142875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469974</xdr:colOff>
      <xdr:row>12</xdr:row>
      <xdr:rowOff>110218</xdr:rowOff>
    </xdr:from>
    <xdr:to>
      <xdr:col>10</xdr:col>
      <xdr:colOff>702147</xdr:colOff>
      <xdr:row>12</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8251899" y="5167993"/>
          <a:ext cx="232173" cy="172641"/>
        </a:xfrm>
        <a:prstGeom prst="curved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10</xdr:col>
      <xdr:colOff>161925</xdr:colOff>
      <xdr:row>12</xdr:row>
      <xdr:rowOff>66675</xdr:rowOff>
    </xdr:from>
    <xdr:to>
      <xdr:col>10</xdr:col>
      <xdr:colOff>400050</xdr:colOff>
      <xdr:row>12</xdr:row>
      <xdr:rowOff>304800</xdr:rowOff>
    </xdr:to>
    <xdr:pic>
      <xdr:nvPicPr>
        <xdr:cNvPr id="81270" name="Image 5" descr="http://www.bestofbets.net/img/menu.png">
          <a:hlinkClick xmlns:r="http://schemas.openxmlformats.org/officeDocument/2006/relationships" r:id="rId2"/>
          <a:extLst>
            <a:ext uri="{FF2B5EF4-FFF2-40B4-BE49-F238E27FC236}">
              <a16:creationId xmlns:a16="http://schemas.microsoft.com/office/drawing/2014/main" id="{00000000-0008-0000-0000-0000763D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43850" y="51244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3206115</xdr:colOff>
      <xdr:row>0</xdr:row>
      <xdr:rowOff>153759</xdr:rowOff>
    </xdr:from>
    <xdr:to>
      <xdr:col>2</xdr:col>
      <xdr:colOff>3442697</xdr:colOff>
      <xdr:row>0</xdr:row>
      <xdr:rowOff>322201</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rot="10617920">
          <a:off x="7960995" y="153759"/>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289000</xdr:colOff>
      <xdr:row>0</xdr:row>
      <xdr:rowOff>138793</xdr:rowOff>
    </xdr:from>
    <xdr:to>
      <xdr:col>3</xdr:col>
      <xdr:colOff>521173</xdr:colOff>
      <xdr:row>0</xdr:row>
      <xdr:rowOff>311434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8366200" y="1387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28575</xdr:colOff>
      <xdr:row>0</xdr:row>
      <xdr:rowOff>114300</xdr:rowOff>
    </xdr:from>
    <xdr:to>
      <xdr:col>3</xdr:col>
      <xdr:colOff>266700</xdr:colOff>
      <xdr:row>0</xdr:row>
      <xdr:rowOff>352425</xdr:rowOff>
    </xdr:to>
    <xdr:pic>
      <xdr:nvPicPr>
        <xdr:cNvPr id="6" name="Image 5" descr="http://www.bestofbets.net/img/menu.png">
          <a:hlinkClick xmlns:r="http://schemas.openxmlformats.org/officeDocument/2006/relationships" r:id="rId3"/>
          <a:extLst>
            <a:ext uri="{FF2B5EF4-FFF2-40B4-BE49-F238E27FC236}">
              <a16:creationId xmlns:a16="http://schemas.microsoft.com/office/drawing/2014/main" id="{0DDAF4C0-CC86-4F33-A4B4-4B1F58D38D6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05775" y="11430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3268981</xdr:colOff>
      <xdr:row>3</xdr:row>
      <xdr:rowOff>94261</xdr:rowOff>
    </xdr:from>
    <xdr:to>
      <xdr:col>2</xdr:col>
      <xdr:colOff>3505563</xdr:colOff>
      <xdr:row>3</xdr:row>
      <xdr:rowOff>262703</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rot="10617920">
          <a:off x="8023861" y="871501"/>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306145</xdr:colOff>
      <xdr:row>3</xdr:row>
      <xdr:rowOff>86915</xdr:rowOff>
    </xdr:from>
    <xdr:to>
      <xdr:col>3</xdr:col>
      <xdr:colOff>538318</xdr:colOff>
      <xdr:row>3</xdr:row>
      <xdr:rowOff>259556</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8604325" y="864155"/>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7620</xdr:colOff>
      <xdr:row>3</xdr:row>
      <xdr:rowOff>68580</xdr:rowOff>
    </xdr:from>
    <xdr:to>
      <xdr:col>3</xdr:col>
      <xdr:colOff>262890</xdr:colOff>
      <xdr:row>3</xdr:row>
      <xdr:rowOff>306705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05800" y="84582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3246119</xdr:colOff>
      <xdr:row>0</xdr:row>
      <xdr:rowOff>109945</xdr:rowOff>
    </xdr:from>
    <xdr:to>
      <xdr:col>2</xdr:col>
      <xdr:colOff>3482701</xdr:colOff>
      <xdr:row>0</xdr:row>
      <xdr:rowOff>278387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rot="10617920">
          <a:off x="8000999" y="10994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110218</xdr:rowOff>
    </xdr:from>
    <xdr:to>
      <xdr:col>3</xdr:col>
      <xdr:colOff>530698</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8375725"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53340</xdr:rowOff>
    </xdr:from>
    <xdr:to>
      <xdr:col>3</xdr:col>
      <xdr:colOff>240030</xdr:colOff>
      <xdr:row>0</xdr:row>
      <xdr:rowOff>291465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5334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3249930</xdr:colOff>
      <xdr:row>0</xdr:row>
      <xdr:rowOff>108041</xdr:rowOff>
    </xdr:from>
    <xdr:to>
      <xdr:col>2</xdr:col>
      <xdr:colOff>3486512</xdr:colOff>
      <xdr:row>0</xdr:row>
      <xdr:rowOff>276483</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rot="10617920">
          <a:off x="8004810" y="108041"/>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317575</xdr:colOff>
      <xdr:row>0</xdr:row>
      <xdr:rowOff>100693</xdr:rowOff>
    </xdr:from>
    <xdr:to>
      <xdr:col>3</xdr:col>
      <xdr:colOff>549748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854717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9525</xdr:colOff>
      <xdr:row>0</xdr:row>
      <xdr:rowOff>57150</xdr:rowOff>
    </xdr:from>
    <xdr:to>
      <xdr:col>3</xdr:col>
      <xdr:colOff>247650</xdr:colOff>
      <xdr:row>0</xdr:row>
      <xdr:rowOff>295275</xdr:rowOff>
    </xdr:to>
    <xdr:pic>
      <xdr:nvPicPr>
        <xdr:cNvPr id="8493" name="Image 3" descr="http://www.bestofbets.net/img/menu.png">
          <a:hlinkClick xmlns:r="http://schemas.openxmlformats.org/officeDocument/2006/relationships" r:id="rId3"/>
          <a:extLst>
            <a:ext uri="{FF2B5EF4-FFF2-40B4-BE49-F238E27FC236}">
              <a16:creationId xmlns:a16="http://schemas.microsoft.com/office/drawing/2014/main" id="{00000000-0008-0000-0C00-00002D2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86725" y="571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3249930</xdr:colOff>
      <xdr:row>0</xdr:row>
      <xdr:rowOff>109945</xdr:rowOff>
    </xdr:from>
    <xdr:to>
      <xdr:col>2</xdr:col>
      <xdr:colOff>3486512</xdr:colOff>
      <xdr:row>0</xdr:row>
      <xdr:rowOff>278387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rot="10617920">
          <a:off x="8004810" y="10994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317575</xdr:colOff>
      <xdr:row>0</xdr:row>
      <xdr:rowOff>110218</xdr:rowOff>
    </xdr:from>
    <xdr:to>
      <xdr:col>3</xdr:col>
      <xdr:colOff>549748</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8394775"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9525</xdr:colOff>
      <xdr:row>0</xdr:row>
      <xdr:rowOff>66675</xdr:rowOff>
    </xdr:from>
    <xdr:to>
      <xdr:col>3</xdr:col>
      <xdr:colOff>247650</xdr:colOff>
      <xdr:row>0</xdr:row>
      <xdr:rowOff>304800</xdr:rowOff>
    </xdr:to>
    <xdr:pic>
      <xdr:nvPicPr>
        <xdr:cNvPr id="9535" name="Image 3" descr="http://www.bestofbets.net/img/menu.png">
          <a:hlinkClick xmlns:r="http://schemas.openxmlformats.org/officeDocument/2006/relationships" r:id="rId3"/>
          <a:extLst>
            <a:ext uri="{FF2B5EF4-FFF2-40B4-BE49-F238E27FC236}">
              <a16:creationId xmlns:a16="http://schemas.microsoft.com/office/drawing/2014/main" id="{00000000-0008-0000-0D00-00003F2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86725" y="666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3234689</xdr:colOff>
      <xdr:row>0</xdr:row>
      <xdr:rowOff>108040</xdr:rowOff>
    </xdr:from>
    <xdr:to>
      <xdr:col>2</xdr:col>
      <xdr:colOff>3471271</xdr:colOff>
      <xdr:row>0</xdr:row>
      <xdr:rowOff>276482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rot="10617920">
          <a:off x="7989569" y="10804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279475</xdr:colOff>
      <xdr:row>0</xdr:row>
      <xdr:rowOff>100693</xdr:rowOff>
    </xdr:from>
    <xdr:to>
      <xdr:col>3</xdr:col>
      <xdr:colOff>511648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835667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60960</xdr:rowOff>
    </xdr:from>
    <xdr:to>
      <xdr:col>3</xdr:col>
      <xdr:colOff>240030</xdr:colOff>
      <xdr:row>0</xdr:row>
      <xdr:rowOff>299085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096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3242311</xdr:colOff>
      <xdr:row>0</xdr:row>
      <xdr:rowOff>102327</xdr:rowOff>
    </xdr:from>
    <xdr:to>
      <xdr:col>2</xdr:col>
      <xdr:colOff>3478893</xdr:colOff>
      <xdr:row>0</xdr:row>
      <xdr:rowOff>270769</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rot="10617920">
          <a:off x="7997191" y="102327"/>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279475</xdr:colOff>
      <xdr:row>0</xdr:row>
      <xdr:rowOff>110218</xdr:rowOff>
    </xdr:from>
    <xdr:to>
      <xdr:col>3</xdr:col>
      <xdr:colOff>511648</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a:xfrm>
          <a:off x="8356675"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60960</xdr:rowOff>
    </xdr:from>
    <xdr:to>
      <xdr:col>3</xdr:col>
      <xdr:colOff>240030</xdr:colOff>
      <xdr:row>0</xdr:row>
      <xdr:rowOff>299085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096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3251836</xdr:colOff>
      <xdr:row>0</xdr:row>
      <xdr:rowOff>109944</xdr:rowOff>
    </xdr:from>
    <xdr:to>
      <xdr:col>2</xdr:col>
      <xdr:colOff>3488418</xdr:colOff>
      <xdr:row>0</xdr:row>
      <xdr:rowOff>278386</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rot="10617920">
          <a:off x="8006716" y="109944"/>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289000</xdr:colOff>
      <xdr:row>0</xdr:row>
      <xdr:rowOff>110218</xdr:rowOff>
    </xdr:from>
    <xdr:to>
      <xdr:col>3</xdr:col>
      <xdr:colOff>521173</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000-000003000000}"/>
            </a:ext>
          </a:extLst>
        </xdr:cNvPr>
        <xdr:cNvSpPr/>
      </xdr:nvSpPr>
      <xdr:spPr>
        <a:xfrm>
          <a:off x="8623375"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68580</xdr:rowOff>
    </xdr:from>
    <xdr:to>
      <xdr:col>3</xdr:col>
      <xdr:colOff>240030</xdr:colOff>
      <xdr:row>0</xdr:row>
      <xdr:rowOff>306705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858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3257550</xdr:colOff>
      <xdr:row>0</xdr:row>
      <xdr:rowOff>108040</xdr:rowOff>
    </xdr:from>
    <xdr:to>
      <xdr:col>2</xdr:col>
      <xdr:colOff>3494132</xdr:colOff>
      <xdr:row>0</xdr:row>
      <xdr:rowOff>276482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rot="10617920">
          <a:off x="8012430" y="10804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317575</xdr:colOff>
      <xdr:row>0</xdr:row>
      <xdr:rowOff>100693</xdr:rowOff>
    </xdr:from>
    <xdr:to>
      <xdr:col>3</xdr:col>
      <xdr:colOff>549748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100-000003000000}"/>
            </a:ext>
          </a:extLst>
        </xdr:cNvPr>
        <xdr:cNvSpPr/>
      </xdr:nvSpPr>
      <xdr:spPr>
        <a:xfrm>
          <a:off x="839477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9525</xdr:colOff>
      <xdr:row>0</xdr:row>
      <xdr:rowOff>57150</xdr:rowOff>
    </xdr:from>
    <xdr:to>
      <xdr:col>3</xdr:col>
      <xdr:colOff>247650</xdr:colOff>
      <xdr:row>0</xdr:row>
      <xdr:rowOff>295275</xdr:rowOff>
    </xdr:to>
    <xdr:pic>
      <xdr:nvPicPr>
        <xdr:cNvPr id="16679" name="Image 3" descr="http://www.bestofbets.net/img/menu.png">
          <a:hlinkClick xmlns:r="http://schemas.openxmlformats.org/officeDocument/2006/relationships" r:id="rId3"/>
          <a:extLst>
            <a:ext uri="{FF2B5EF4-FFF2-40B4-BE49-F238E27FC236}">
              <a16:creationId xmlns:a16="http://schemas.microsoft.com/office/drawing/2014/main" id="{00000000-0008-0000-1100-0000274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86725" y="571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3242310</xdr:colOff>
      <xdr:row>0</xdr:row>
      <xdr:rowOff>92800</xdr:rowOff>
    </xdr:from>
    <xdr:to>
      <xdr:col>2</xdr:col>
      <xdr:colOff>3478892</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rot="10617920">
          <a:off x="7997190"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279475</xdr:colOff>
      <xdr:row>0</xdr:row>
      <xdr:rowOff>100693</xdr:rowOff>
    </xdr:from>
    <xdr:to>
      <xdr:col>3</xdr:col>
      <xdr:colOff>511648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200-000003000000}"/>
            </a:ext>
          </a:extLst>
        </xdr:cNvPr>
        <xdr:cNvSpPr/>
      </xdr:nvSpPr>
      <xdr:spPr>
        <a:xfrm>
          <a:off x="835667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53340</xdr:rowOff>
    </xdr:from>
    <xdr:to>
      <xdr:col>3</xdr:col>
      <xdr:colOff>240030</xdr:colOff>
      <xdr:row>0</xdr:row>
      <xdr:rowOff>291465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5334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1609727</xdr:colOff>
      <xdr:row>0</xdr:row>
      <xdr:rowOff>130899</xdr:rowOff>
    </xdr:from>
    <xdr:to>
      <xdr:col>7</xdr:col>
      <xdr:colOff>1846309</xdr:colOff>
      <xdr:row>0</xdr:row>
      <xdr:rowOff>299341</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rot="10617920">
          <a:off x="7886702" y="130899"/>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7</xdr:col>
      <xdr:colOff>1908251</xdr:colOff>
      <xdr:row>0</xdr:row>
      <xdr:rowOff>119742</xdr:rowOff>
    </xdr:from>
    <xdr:to>
      <xdr:col>7</xdr:col>
      <xdr:colOff>2140424</xdr:colOff>
      <xdr:row>0</xdr:row>
      <xdr:rowOff>292383</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8185226" y="119742"/>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0</xdr:col>
      <xdr:colOff>161925</xdr:colOff>
      <xdr:row>4</xdr:row>
      <xdr:rowOff>9525</xdr:rowOff>
    </xdr:from>
    <xdr:to>
      <xdr:col>0</xdr:col>
      <xdr:colOff>571500</xdr:colOff>
      <xdr:row>4</xdr:row>
      <xdr:rowOff>419100</xdr:rowOff>
    </xdr:to>
    <xdr:pic>
      <xdr:nvPicPr>
        <xdr:cNvPr id="4" name="Image 27" descr="http://png.clipart.me/graphics/thumbs/470/red-book-vector-illustration_47051638.jp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1925" y="885825"/>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7</xdr:row>
      <xdr:rowOff>66675</xdr:rowOff>
    </xdr:from>
    <xdr:to>
      <xdr:col>0</xdr:col>
      <xdr:colOff>590550</xdr:colOff>
      <xdr:row>7</xdr:row>
      <xdr:rowOff>400050</xdr:rowOff>
    </xdr:to>
    <xdr:pic>
      <xdr:nvPicPr>
        <xdr:cNvPr id="5" name="Image 34" descr="http://www.cartoonclipartfree.info/Cliparts_Free/Schule_Free/Alphabet_Clipart_kostenlos_30.gif">
          <a:hlinkClick xmlns:r="http://schemas.openxmlformats.org/officeDocument/2006/relationships" r:id="rId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t="11549" b="17325"/>
        <a:stretch>
          <a:fillRect/>
        </a:stretch>
      </xdr:blipFill>
      <xdr:spPr bwMode="auto">
        <a:xfrm>
          <a:off x="123825" y="2257425"/>
          <a:ext cx="4667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6</xdr:row>
      <xdr:rowOff>38100</xdr:rowOff>
    </xdr:from>
    <xdr:to>
      <xdr:col>0</xdr:col>
      <xdr:colOff>466725</xdr:colOff>
      <xdr:row>6</xdr:row>
      <xdr:rowOff>400050</xdr:rowOff>
    </xdr:to>
    <xdr:pic>
      <xdr:nvPicPr>
        <xdr:cNvPr id="6" name="Image 36" descr="http://idata.over-blog.com/4/25/07/76/clipart/bureau/post-it-clipart.png">
          <a:hlinkClick xmlns:r="http://schemas.openxmlformats.org/officeDocument/2006/relationships" r:id="rId6"/>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7"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0975" y="17907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5</xdr:row>
      <xdr:rowOff>28575</xdr:rowOff>
    </xdr:from>
    <xdr:to>
      <xdr:col>0</xdr:col>
      <xdr:colOff>533400</xdr:colOff>
      <xdr:row>5</xdr:row>
      <xdr:rowOff>419100</xdr:rowOff>
    </xdr:to>
    <xdr:pic>
      <xdr:nvPicPr>
        <xdr:cNvPr id="7" name="Image 37" descr="http://www.iua-ci.org/wp-content/uploads/2015/06/technologie3.png">
          <a:hlinkClick xmlns:r="http://schemas.openxmlformats.org/officeDocument/2006/relationships" r:id="rId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2400" y="134302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190500</xdr:colOff>
      <xdr:row>4</xdr:row>
      <xdr:rowOff>38100</xdr:rowOff>
    </xdr:from>
    <xdr:to>
      <xdr:col>6</xdr:col>
      <xdr:colOff>533400</xdr:colOff>
      <xdr:row>4</xdr:row>
      <xdr:rowOff>419100</xdr:rowOff>
    </xdr:to>
    <xdr:pic>
      <xdr:nvPicPr>
        <xdr:cNvPr id="8" name="Picture 127" descr="hot-water-music_red-flame">
          <a:hlinkClick xmlns:r="http://schemas.openxmlformats.org/officeDocument/2006/relationships" r:id="rId9"/>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53100" y="914400"/>
          <a:ext cx="3429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152400</xdr:colOff>
      <xdr:row>5</xdr:row>
      <xdr:rowOff>47625</xdr:rowOff>
    </xdr:from>
    <xdr:to>
      <xdr:col>6</xdr:col>
      <xdr:colOff>561975</xdr:colOff>
      <xdr:row>6</xdr:row>
      <xdr:rowOff>1905</xdr:rowOff>
    </xdr:to>
    <xdr:pic>
      <xdr:nvPicPr>
        <xdr:cNvPr id="9" name="Picture 29" descr="C:\Program Files\Microsoft Office\MEDIA\CAGCAT10\j0196164.wmf">
          <a:hlinkClick xmlns:r="http://schemas.openxmlformats.org/officeDocument/2006/relationships" r:id="rId11"/>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2" cstate="print">
          <a:grayscl/>
          <a:biLevel thresh="50000"/>
          <a:extLst>
            <a:ext uri="{28A0092B-C50C-407E-A947-70E740481C1C}">
              <a14:useLocalDpi xmlns:a14="http://schemas.microsoft.com/office/drawing/2010/main" val="0"/>
            </a:ext>
          </a:extLst>
        </a:blip>
        <a:srcRect/>
        <a:stretch>
          <a:fillRect/>
        </a:stretch>
      </xdr:blipFill>
      <xdr:spPr bwMode="auto">
        <a:xfrm>
          <a:off x="5715000" y="1362075"/>
          <a:ext cx="4095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6</xdr:row>
      <xdr:rowOff>66675</xdr:rowOff>
    </xdr:from>
    <xdr:to>
      <xdr:col>6</xdr:col>
      <xdr:colOff>609600</xdr:colOff>
      <xdr:row>6</xdr:row>
      <xdr:rowOff>419100</xdr:rowOff>
    </xdr:to>
    <xdr:pic>
      <xdr:nvPicPr>
        <xdr:cNvPr id="10" name="Picture 130" descr="MCj02981830000[1]">
          <a:hlinkClick xmlns:r="http://schemas.openxmlformats.org/officeDocument/2006/relationships" r:id="rId13"/>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648325" y="1819275"/>
          <a:ext cx="5238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7</xdr:row>
      <xdr:rowOff>47625</xdr:rowOff>
    </xdr:from>
    <xdr:to>
      <xdr:col>6</xdr:col>
      <xdr:colOff>647700</xdr:colOff>
      <xdr:row>8</xdr:row>
      <xdr:rowOff>1905</xdr:rowOff>
    </xdr:to>
    <xdr:pic>
      <xdr:nvPicPr>
        <xdr:cNvPr id="11" name="Picture 21" descr="MCj02908610000[1]">
          <a:hlinkClick xmlns:r="http://schemas.openxmlformats.org/officeDocument/2006/relationships" r:id="rId15"/>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667375" y="2238375"/>
          <a:ext cx="5429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9</xdr:row>
      <xdr:rowOff>57150</xdr:rowOff>
    </xdr:from>
    <xdr:to>
      <xdr:col>6</xdr:col>
      <xdr:colOff>676275</xdr:colOff>
      <xdr:row>9</xdr:row>
      <xdr:rowOff>419100</xdr:rowOff>
    </xdr:to>
    <xdr:pic>
      <xdr:nvPicPr>
        <xdr:cNvPr id="12" name="Picture 30" descr="C:\Program Files\Microsoft Office\MEDIA\CAGCAT10\j0212957.wmf">
          <a:hlinkClick xmlns:r="http://schemas.openxmlformats.org/officeDocument/2006/relationships" r:id="rId17"/>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657850" y="3124200"/>
          <a:ext cx="5810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12</xdr:row>
      <xdr:rowOff>28575</xdr:rowOff>
    </xdr:from>
    <xdr:to>
      <xdr:col>6</xdr:col>
      <xdr:colOff>638175</xdr:colOff>
      <xdr:row>12</xdr:row>
      <xdr:rowOff>371475</xdr:rowOff>
    </xdr:to>
    <xdr:pic>
      <xdr:nvPicPr>
        <xdr:cNvPr id="13" name="Picture 2" descr="http://www.tlrservices.com.au/images/Engraving/Vibration.png">
          <a:hlinkClick xmlns:r="http://schemas.openxmlformats.org/officeDocument/2006/relationships" r:id="rId19"/>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619750" y="4410075"/>
          <a:ext cx="5810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161925</xdr:colOff>
      <xdr:row>10</xdr:row>
      <xdr:rowOff>19050</xdr:rowOff>
    </xdr:from>
    <xdr:to>
      <xdr:col>3</xdr:col>
      <xdr:colOff>571500</xdr:colOff>
      <xdr:row>11</xdr:row>
      <xdr:rowOff>1905</xdr:rowOff>
    </xdr:to>
    <xdr:pic>
      <xdr:nvPicPr>
        <xdr:cNvPr id="14" name="Picture 20" descr="MCj04339410000[1]">
          <a:hlinkClick xmlns:r="http://schemas.openxmlformats.org/officeDocument/2006/relationships" r:id="rId21"/>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714625" y="352425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9</xdr:row>
      <xdr:rowOff>38100</xdr:rowOff>
    </xdr:from>
    <xdr:to>
      <xdr:col>3</xdr:col>
      <xdr:colOff>552450</xdr:colOff>
      <xdr:row>10</xdr:row>
      <xdr:rowOff>1905</xdr:rowOff>
    </xdr:to>
    <xdr:pic>
      <xdr:nvPicPr>
        <xdr:cNvPr id="15" name="Picture 34" descr="C:\Documents and Settings\Dalpanf\Local Settings\Temporary Internet Files\Content.IE5\Z3QMD37W\MC900432617[1].png">
          <a:hlinkClick xmlns:r="http://schemas.openxmlformats.org/officeDocument/2006/relationships" r:id="rId23"/>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705100" y="3105150"/>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7</xdr:row>
      <xdr:rowOff>28575</xdr:rowOff>
    </xdr:from>
    <xdr:to>
      <xdr:col>3</xdr:col>
      <xdr:colOff>552450</xdr:colOff>
      <xdr:row>7</xdr:row>
      <xdr:rowOff>400050</xdr:rowOff>
    </xdr:to>
    <xdr:pic>
      <xdr:nvPicPr>
        <xdr:cNvPr id="16" name="Picture 128" descr="MCj03970480000[1]">
          <a:hlinkClick xmlns:r="http://schemas.openxmlformats.org/officeDocument/2006/relationships" r:id="rId25"/>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2733675" y="2219325"/>
          <a:ext cx="3714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209550</xdr:colOff>
      <xdr:row>5</xdr:row>
      <xdr:rowOff>19050</xdr:rowOff>
    </xdr:from>
    <xdr:to>
      <xdr:col>3</xdr:col>
      <xdr:colOff>590550</xdr:colOff>
      <xdr:row>5</xdr:row>
      <xdr:rowOff>381000</xdr:rowOff>
    </xdr:to>
    <xdr:pic>
      <xdr:nvPicPr>
        <xdr:cNvPr id="17" name="Picture 31" descr="C:\Documents and Settings\Dalpanf\Local Settings\Temporary Internet Files\Content.IE5\Z3QMD37W\MC900310736[1].wmf">
          <a:hlinkClick xmlns:r="http://schemas.openxmlformats.org/officeDocument/2006/relationships" r:id="rId27"/>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2762250" y="1333500"/>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10</xdr:row>
      <xdr:rowOff>47625</xdr:rowOff>
    </xdr:from>
    <xdr:to>
      <xdr:col>0</xdr:col>
      <xdr:colOff>571500</xdr:colOff>
      <xdr:row>10</xdr:row>
      <xdr:rowOff>419100</xdr:rowOff>
    </xdr:to>
    <xdr:pic>
      <xdr:nvPicPr>
        <xdr:cNvPr id="18" name="Picture 8" descr="tondeuse">
          <a:hlinkClick xmlns:r="http://schemas.openxmlformats.org/officeDocument/2006/relationships" r:id="rId29"/>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30"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2400" y="3552825"/>
          <a:ext cx="4191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238125</xdr:colOff>
      <xdr:row>14</xdr:row>
      <xdr:rowOff>28575</xdr:rowOff>
    </xdr:from>
    <xdr:to>
      <xdr:col>3</xdr:col>
      <xdr:colOff>504825</xdr:colOff>
      <xdr:row>14</xdr:row>
      <xdr:rowOff>419100</xdr:rowOff>
    </xdr:to>
    <xdr:pic>
      <xdr:nvPicPr>
        <xdr:cNvPr id="19" name="Picture 19" descr="MCj03794610000[1]">
          <a:hlinkClick xmlns:r="http://schemas.openxmlformats.org/officeDocument/2006/relationships" r:id="rId31"/>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2790825" y="5286375"/>
          <a:ext cx="2667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8</xdr:row>
      <xdr:rowOff>28575</xdr:rowOff>
    </xdr:from>
    <xdr:to>
      <xdr:col>6</xdr:col>
      <xdr:colOff>561975</xdr:colOff>
      <xdr:row>8</xdr:row>
      <xdr:rowOff>419100</xdr:rowOff>
    </xdr:to>
    <xdr:pic>
      <xdr:nvPicPr>
        <xdr:cNvPr id="20" name="Image 22" descr="Afficher l'image d'origine">
          <a:hlinkClick xmlns:r="http://schemas.openxmlformats.org/officeDocument/2006/relationships" r:id="rId33"/>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3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34050" y="2657475"/>
          <a:ext cx="3905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6</xdr:row>
      <xdr:rowOff>38100</xdr:rowOff>
    </xdr:from>
    <xdr:to>
      <xdr:col>3</xdr:col>
      <xdr:colOff>552450</xdr:colOff>
      <xdr:row>6</xdr:row>
      <xdr:rowOff>419100</xdr:rowOff>
    </xdr:to>
    <xdr:pic>
      <xdr:nvPicPr>
        <xdr:cNvPr id="21" name="Picture 4" descr="MCj03963260000[1]">
          <a:hlinkClick xmlns:r="http://schemas.openxmlformats.org/officeDocument/2006/relationships" r:id="rId35"/>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733675" y="17907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200025</xdr:colOff>
      <xdr:row>4</xdr:row>
      <xdr:rowOff>47625</xdr:rowOff>
    </xdr:from>
    <xdr:to>
      <xdr:col>3</xdr:col>
      <xdr:colOff>571500</xdr:colOff>
      <xdr:row>4</xdr:row>
      <xdr:rowOff>409575</xdr:rowOff>
    </xdr:to>
    <xdr:pic>
      <xdr:nvPicPr>
        <xdr:cNvPr id="22" name="Picture 153" descr="MCj03980470000[1]">
          <a:hlinkClick xmlns:r="http://schemas.openxmlformats.org/officeDocument/2006/relationships" r:id="rId37"/>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2752725" y="923925"/>
          <a:ext cx="3714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13</xdr:row>
      <xdr:rowOff>38100</xdr:rowOff>
    </xdr:from>
    <xdr:to>
      <xdr:col>3</xdr:col>
      <xdr:colOff>619125</xdr:colOff>
      <xdr:row>13</xdr:row>
      <xdr:rowOff>409575</xdr:rowOff>
    </xdr:to>
    <xdr:pic>
      <xdr:nvPicPr>
        <xdr:cNvPr id="23" name="Picture 27" descr="MCj03910420000[1]">
          <a:hlinkClick xmlns:r="http://schemas.openxmlformats.org/officeDocument/2006/relationships" r:id="rId39"/>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2695575" y="4857750"/>
          <a:ext cx="4762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11</xdr:row>
      <xdr:rowOff>28575</xdr:rowOff>
    </xdr:from>
    <xdr:to>
      <xdr:col>3</xdr:col>
      <xdr:colOff>552450</xdr:colOff>
      <xdr:row>11</xdr:row>
      <xdr:rowOff>409575</xdr:rowOff>
    </xdr:to>
    <xdr:pic>
      <xdr:nvPicPr>
        <xdr:cNvPr id="24" name="Image 26" descr="Afficher l'image d'origine">
          <a:hlinkClick xmlns:r="http://schemas.openxmlformats.org/officeDocument/2006/relationships" r:id="rId41"/>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2724150" y="39719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12</xdr:row>
      <xdr:rowOff>38100</xdr:rowOff>
    </xdr:from>
    <xdr:to>
      <xdr:col>3</xdr:col>
      <xdr:colOff>542925</xdr:colOff>
      <xdr:row>12</xdr:row>
      <xdr:rowOff>419100</xdr:rowOff>
    </xdr:to>
    <xdr:pic>
      <xdr:nvPicPr>
        <xdr:cNvPr id="26" name="Picture 4" descr="MCj03963380000[1]">
          <a:hlinkClick xmlns:r="http://schemas.openxmlformats.org/officeDocument/2006/relationships" r:id="rId43"/>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2733675" y="4419600"/>
          <a:ext cx="3619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8</xdr:row>
      <xdr:rowOff>28575</xdr:rowOff>
    </xdr:from>
    <xdr:to>
      <xdr:col>3</xdr:col>
      <xdr:colOff>533400</xdr:colOff>
      <xdr:row>8</xdr:row>
      <xdr:rowOff>390525</xdr:rowOff>
    </xdr:to>
    <xdr:pic>
      <xdr:nvPicPr>
        <xdr:cNvPr id="27" name="Image 29" descr="Afficher l'image d'origine">
          <a:hlinkClick xmlns:r="http://schemas.openxmlformats.org/officeDocument/2006/relationships" r:id="rId45"/>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2724150" y="265747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161925</xdr:colOff>
      <xdr:row>10</xdr:row>
      <xdr:rowOff>39972</xdr:rowOff>
    </xdr:from>
    <xdr:to>
      <xdr:col>6</xdr:col>
      <xdr:colOff>590550</xdr:colOff>
      <xdr:row>10</xdr:row>
      <xdr:rowOff>417512</xdr:rowOff>
    </xdr:to>
    <xdr:pic>
      <xdr:nvPicPr>
        <xdr:cNvPr id="28" name="Picture 11">
          <a:hlinkClick xmlns:r="http://schemas.openxmlformats.org/officeDocument/2006/relationships" r:id="rId47"/>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48" cstate="print">
          <a:clrChange>
            <a:clrFrom>
              <a:srgbClr val="FFFFFF"/>
            </a:clrFrom>
            <a:clrTo>
              <a:srgbClr val="FFFFFF">
                <a:alpha val="0"/>
              </a:srgbClr>
            </a:clrTo>
          </a:clrChange>
          <a:duotone>
            <a:prstClr val="black"/>
            <a:schemeClr val="accent1">
              <a:tint val="45000"/>
              <a:satMod val="400000"/>
            </a:schemeClr>
          </a:duotone>
        </a:blip>
        <a:srcRect/>
        <a:stretch>
          <a:fillRect/>
        </a:stretch>
      </xdr:blipFill>
      <xdr:spPr bwMode="auto">
        <a:xfrm>
          <a:off x="5724525" y="3545172"/>
          <a:ext cx="428625" cy="377540"/>
        </a:xfrm>
        <a:prstGeom prst="rect">
          <a:avLst/>
        </a:prstGeom>
        <a:noFill/>
        <a:ln w="9525">
          <a:noFill/>
          <a:miter lim="800000"/>
          <a:headEnd/>
          <a:tailEnd/>
        </a:ln>
      </xdr:spPr>
    </xdr:pic>
    <xdr:clientData/>
  </xdr:twoCellAnchor>
  <xdr:twoCellAnchor editAs="oneCell">
    <xdr:from>
      <xdr:col>0</xdr:col>
      <xdr:colOff>200025</xdr:colOff>
      <xdr:row>11</xdr:row>
      <xdr:rowOff>28575</xdr:rowOff>
    </xdr:from>
    <xdr:to>
      <xdr:col>0</xdr:col>
      <xdr:colOff>533400</xdr:colOff>
      <xdr:row>11</xdr:row>
      <xdr:rowOff>409575</xdr:rowOff>
    </xdr:to>
    <xdr:pic>
      <xdr:nvPicPr>
        <xdr:cNvPr id="29" name="Image 31" descr="Afficher l'image d'origine">
          <a:hlinkClick xmlns:r="http://schemas.openxmlformats.org/officeDocument/2006/relationships" r:id="rId49"/>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50"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0025" y="3971925"/>
          <a:ext cx="3333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190500</xdr:colOff>
      <xdr:row>11</xdr:row>
      <xdr:rowOff>47625</xdr:rowOff>
    </xdr:from>
    <xdr:to>
      <xdr:col>6</xdr:col>
      <xdr:colOff>542925</xdr:colOff>
      <xdr:row>11</xdr:row>
      <xdr:rowOff>400050</xdr:rowOff>
    </xdr:to>
    <xdr:pic>
      <xdr:nvPicPr>
        <xdr:cNvPr id="30" name="Image 33" descr="Afficher l'image d'origine">
          <a:hlinkClick xmlns:r="http://schemas.openxmlformats.org/officeDocument/2006/relationships" r:id="rId51"/>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5753100" y="3990975"/>
          <a:ext cx="3524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161925</xdr:colOff>
      <xdr:row>15</xdr:row>
      <xdr:rowOff>47625</xdr:rowOff>
    </xdr:from>
    <xdr:to>
      <xdr:col>3</xdr:col>
      <xdr:colOff>542925</xdr:colOff>
      <xdr:row>15</xdr:row>
      <xdr:rowOff>419100</xdr:rowOff>
    </xdr:to>
    <xdr:pic>
      <xdr:nvPicPr>
        <xdr:cNvPr id="31" name="Picture 4" descr="http://thumbs.dreamstime.com/z/natation-de-plongeur-de-dessin-anim%C3%A9-sous-marine-19109512.jpg">
          <a:hlinkClick xmlns:r="http://schemas.openxmlformats.org/officeDocument/2006/relationships" r:id="rId53"/>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2714625" y="5743575"/>
          <a:ext cx="3810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13</xdr:row>
      <xdr:rowOff>85725</xdr:rowOff>
    </xdr:from>
    <xdr:to>
      <xdr:col>0</xdr:col>
      <xdr:colOff>666750</xdr:colOff>
      <xdr:row>13</xdr:row>
      <xdr:rowOff>333375</xdr:rowOff>
    </xdr:to>
    <xdr:pic>
      <xdr:nvPicPr>
        <xdr:cNvPr id="33" name="Image 21" descr="Afficher l'image d'origine">
          <a:hlinkClick xmlns:r="http://schemas.openxmlformats.org/officeDocument/2006/relationships" r:id="rId55"/>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56">
          <a:clrChange>
            <a:clrFrom>
              <a:srgbClr val="FCFFFF"/>
            </a:clrFrom>
            <a:clrTo>
              <a:srgbClr val="FCFFFF">
                <a:alpha val="0"/>
              </a:srgbClr>
            </a:clrTo>
          </a:clrChange>
          <a:extLst>
            <a:ext uri="{28A0092B-C50C-407E-A947-70E740481C1C}">
              <a14:useLocalDpi xmlns:a14="http://schemas.microsoft.com/office/drawing/2010/main" val="0"/>
            </a:ext>
          </a:extLst>
        </a:blip>
        <a:srcRect l="51125" t="13652" r="15250" b="67918"/>
        <a:stretch>
          <a:fillRect/>
        </a:stretch>
      </xdr:blipFill>
      <xdr:spPr bwMode="auto">
        <a:xfrm>
          <a:off x="104775" y="4905375"/>
          <a:ext cx="5619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9</xdr:row>
      <xdr:rowOff>28575</xdr:rowOff>
    </xdr:from>
    <xdr:to>
      <xdr:col>0</xdr:col>
      <xdr:colOff>514350</xdr:colOff>
      <xdr:row>9</xdr:row>
      <xdr:rowOff>400050</xdr:rowOff>
    </xdr:to>
    <xdr:pic>
      <xdr:nvPicPr>
        <xdr:cNvPr id="34" name="Image 33" descr="http://images.clipartpanda.com/question-question20clipart.223230511_std.gif">
          <a:hlinkClick xmlns:r="http://schemas.openxmlformats.org/officeDocument/2006/relationships" r:id="rId57"/>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171450" y="3095625"/>
          <a:ext cx="3429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14</xdr:row>
      <xdr:rowOff>57150</xdr:rowOff>
    </xdr:from>
    <xdr:to>
      <xdr:col>0</xdr:col>
      <xdr:colOff>571500</xdr:colOff>
      <xdr:row>14</xdr:row>
      <xdr:rowOff>400050</xdr:rowOff>
    </xdr:to>
    <xdr:pic>
      <xdr:nvPicPr>
        <xdr:cNvPr id="35" name="Image 32" descr="Afficher l'image d'origine">
          <a:hlinkClick xmlns:r="http://schemas.openxmlformats.org/officeDocument/2006/relationships" r:id="rId59"/>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60"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1925" y="5314950"/>
          <a:ext cx="4095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15</xdr:row>
      <xdr:rowOff>19050</xdr:rowOff>
    </xdr:from>
    <xdr:to>
      <xdr:col>6</xdr:col>
      <xdr:colOff>552450</xdr:colOff>
      <xdr:row>15</xdr:row>
      <xdr:rowOff>400050</xdr:rowOff>
    </xdr:to>
    <xdr:pic>
      <xdr:nvPicPr>
        <xdr:cNvPr id="36" name="Picture 8" descr="MCj04041330000[1]">
          <a:hlinkClick xmlns:r="http://schemas.openxmlformats.org/officeDocument/2006/relationships" r:id="rId61"/>
          <a:extLst>
            <a:ext uri="{FF2B5EF4-FFF2-40B4-BE49-F238E27FC236}">
              <a16:creationId xmlns:a16="http://schemas.microsoft.com/office/drawing/2014/main" id="{6ED4D57E-13C6-4860-8E7D-AF689FB19432}"/>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5734050" y="56102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200025</xdr:colOff>
      <xdr:row>14</xdr:row>
      <xdr:rowOff>38100</xdr:rowOff>
    </xdr:from>
    <xdr:to>
      <xdr:col>6</xdr:col>
      <xdr:colOff>533400</xdr:colOff>
      <xdr:row>14</xdr:row>
      <xdr:rowOff>371475</xdr:rowOff>
    </xdr:to>
    <xdr:pic>
      <xdr:nvPicPr>
        <xdr:cNvPr id="37" name="Image 33" descr="Afficher l'image d'origine">
          <a:hlinkClick xmlns:r="http://schemas.openxmlformats.org/officeDocument/2006/relationships" r:id="rId63"/>
          <a:extLst>
            <a:ext uri="{FF2B5EF4-FFF2-40B4-BE49-F238E27FC236}">
              <a16:creationId xmlns:a16="http://schemas.microsoft.com/office/drawing/2014/main" id="{89F012C5-FE26-4ED0-82AB-253229D9CC80}"/>
            </a:ext>
          </a:extLst>
        </xdr:cNvPr>
        <xdr:cNvPicPr>
          <a:picLocks noChangeAspect="1" noChangeArrowheads="1"/>
        </xdr:cNvPicPr>
      </xdr:nvPicPr>
      <xdr:blipFill>
        <a:blip xmlns:r="http://schemas.openxmlformats.org/officeDocument/2006/relationships" r:embed="rId64" cstate="email">
          <a:extLst>
            <a:ext uri="{28A0092B-C50C-407E-A947-70E740481C1C}">
              <a14:useLocalDpi xmlns:a14="http://schemas.microsoft.com/office/drawing/2010/main" val="0"/>
            </a:ext>
          </a:extLst>
        </a:blip>
        <a:srcRect/>
        <a:stretch>
          <a:fillRect/>
        </a:stretch>
      </xdr:blipFill>
      <xdr:spPr bwMode="auto">
        <a:xfrm>
          <a:off x="5762625" y="5200650"/>
          <a:ext cx="3333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3223260</xdr:colOff>
      <xdr:row>0</xdr:row>
      <xdr:rowOff>92800</xdr:rowOff>
    </xdr:from>
    <xdr:to>
      <xdr:col>2</xdr:col>
      <xdr:colOff>3459842</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rot="10617920">
          <a:off x="7978140"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100693</xdr:rowOff>
    </xdr:from>
    <xdr:to>
      <xdr:col>3</xdr:col>
      <xdr:colOff>530698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300-000003000000}"/>
            </a:ext>
          </a:extLst>
        </xdr:cNvPr>
        <xdr:cNvSpPr/>
      </xdr:nvSpPr>
      <xdr:spPr>
        <a:xfrm>
          <a:off x="837572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76200</xdr:rowOff>
    </xdr:from>
    <xdr:to>
      <xdr:col>3</xdr:col>
      <xdr:colOff>240030</xdr:colOff>
      <xdr:row>0</xdr:row>
      <xdr:rowOff>314325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7620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3232785</xdr:colOff>
      <xdr:row>0</xdr:row>
      <xdr:rowOff>92800</xdr:rowOff>
    </xdr:from>
    <xdr:to>
      <xdr:col>2</xdr:col>
      <xdr:colOff>3469367</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rot="10617920">
          <a:off x="7987665"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100693</xdr:rowOff>
    </xdr:from>
    <xdr:to>
      <xdr:col>3</xdr:col>
      <xdr:colOff>540223</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8385250"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57150</xdr:rowOff>
    </xdr:from>
    <xdr:to>
      <xdr:col>3</xdr:col>
      <xdr:colOff>238125</xdr:colOff>
      <xdr:row>0</xdr:row>
      <xdr:rowOff>295275</xdr:rowOff>
    </xdr:to>
    <xdr:pic>
      <xdr:nvPicPr>
        <xdr:cNvPr id="15658" name="Image 3" descr="http://www.bestofbets.net/img/menu.png">
          <a:hlinkClick xmlns:r="http://schemas.openxmlformats.org/officeDocument/2006/relationships" r:id="rId3"/>
          <a:extLst>
            <a:ext uri="{FF2B5EF4-FFF2-40B4-BE49-F238E27FC236}">
              <a16:creationId xmlns:a16="http://schemas.microsoft.com/office/drawing/2014/main" id="{00000000-0008-0000-1400-00002A3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77200" y="571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3225165</xdr:colOff>
      <xdr:row>0</xdr:row>
      <xdr:rowOff>92800</xdr:rowOff>
    </xdr:from>
    <xdr:to>
      <xdr:col>2</xdr:col>
      <xdr:colOff>3461747</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rot="10617920">
          <a:off x="7980045"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100693</xdr:rowOff>
    </xdr:from>
    <xdr:to>
      <xdr:col>3</xdr:col>
      <xdr:colOff>540223</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8385250"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57150</xdr:rowOff>
    </xdr:from>
    <xdr:to>
      <xdr:col>3</xdr:col>
      <xdr:colOff>238125</xdr:colOff>
      <xdr:row>0</xdr:row>
      <xdr:rowOff>295275</xdr:rowOff>
    </xdr:to>
    <xdr:pic>
      <xdr:nvPicPr>
        <xdr:cNvPr id="91332" name="Image 3" descr="http://www.bestofbets.net/img/menu.png">
          <a:hlinkClick xmlns:r="http://schemas.openxmlformats.org/officeDocument/2006/relationships" r:id="rId3"/>
          <a:extLst>
            <a:ext uri="{FF2B5EF4-FFF2-40B4-BE49-F238E27FC236}">
              <a16:creationId xmlns:a16="http://schemas.microsoft.com/office/drawing/2014/main" id="{00000000-0008-0000-1500-0000C46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77200" y="571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3221355</xdr:colOff>
      <xdr:row>0</xdr:row>
      <xdr:rowOff>92800</xdr:rowOff>
    </xdr:from>
    <xdr:to>
      <xdr:col>2</xdr:col>
      <xdr:colOff>3457937</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rot="10617920">
          <a:off x="7976235"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289000</xdr:colOff>
      <xdr:row>0</xdr:row>
      <xdr:rowOff>100693</xdr:rowOff>
    </xdr:from>
    <xdr:to>
      <xdr:col>3</xdr:col>
      <xdr:colOff>521173</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600-000003000000}"/>
            </a:ext>
          </a:extLst>
        </xdr:cNvPr>
        <xdr:cNvSpPr/>
      </xdr:nvSpPr>
      <xdr:spPr>
        <a:xfrm>
          <a:off x="8366200"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60960</xdr:rowOff>
    </xdr:from>
    <xdr:to>
      <xdr:col>3</xdr:col>
      <xdr:colOff>240030</xdr:colOff>
      <xdr:row>0</xdr:row>
      <xdr:rowOff>299085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096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2</xdr:col>
      <xdr:colOff>3225165</xdr:colOff>
      <xdr:row>0</xdr:row>
      <xdr:rowOff>92800</xdr:rowOff>
    </xdr:from>
    <xdr:to>
      <xdr:col>2</xdr:col>
      <xdr:colOff>3461747</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rot="10617920">
          <a:off x="7980045"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100693</xdr:rowOff>
    </xdr:from>
    <xdr:to>
      <xdr:col>3</xdr:col>
      <xdr:colOff>540223</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700-000003000000}"/>
            </a:ext>
          </a:extLst>
        </xdr:cNvPr>
        <xdr:cNvSpPr/>
      </xdr:nvSpPr>
      <xdr:spPr>
        <a:xfrm>
          <a:off x="8385250"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57150</xdr:rowOff>
    </xdr:from>
    <xdr:to>
      <xdr:col>3</xdr:col>
      <xdr:colOff>238125</xdr:colOff>
      <xdr:row>0</xdr:row>
      <xdr:rowOff>295275</xdr:rowOff>
    </xdr:to>
    <xdr:pic>
      <xdr:nvPicPr>
        <xdr:cNvPr id="92356" name="Image 3" descr="http://www.bestofbets.net/img/menu.png">
          <a:hlinkClick xmlns:r="http://schemas.openxmlformats.org/officeDocument/2006/relationships" r:id="rId3"/>
          <a:extLst>
            <a:ext uri="{FF2B5EF4-FFF2-40B4-BE49-F238E27FC236}">
              <a16:creationId xmlns:a16="http://schemas.microsoft.com/office/drawing/2014/main" id="{00000000-0008-0000-1700-0000C468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77200" y="571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2</xdr:col>
      <xdr:colOff>3251835</xdr:colOff>
      <xdr:row>0</xdr:row>
      <xdr:rowOff>92800</xdr:rowOff>
    </xdr:from>
    <xdr:to>
      <xdr:col>2</xdr:col>
      <xdr:colOff>3488417</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rot="10617920">
          <a:off x="8006715"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289000</xdr:colOff>
      <xdr:row>0</xdr:row>
      <xdr:rowOff>100693</xdr:rowOff>
    </xdr:from>
    <xdr:to>
      <xdr:col>3</xdr:col>
      <xdr:colOff>521173</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800-000003000000}"/>
            </a:ext>
          </a:extLst>
        </xdr:cNvPr>
        <xdr:cNvSpPr/>
      </xdr:nvSpPr>
      <xdr:spPr>
        <a:xfrm>
          <a:off x="8366200"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3535680</xdr:colOff>
      <xdr:row>0</xdr:row>
      <xdr:rowOff>53340</xdr:rowOff>
    </xdr:from>
    <xdr:to>
      <xdr:col>3</xdr:col>
      <xdr:colOff>247650</xdr:colOff>
      <xdr:row>0</xdr:row>
      <xdr:rowOff>291465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90560" y="5334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2</xdr:col>
      <xdr:colOff>3232785</xdr:colOff>
      <xdr:row>0</xdr:row>
      <xdr:rowOff>92800</xdr:rowOff>
    </xdr:from>
    <xdr:to>
      <xdr:col>2</xdr:col>
      <xdr:colOff>3469367</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rot="10617920">
          <a:off x="7987665"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100693</xdr:rowOff>
    </xdr:from>
    <xdr:to>
      <xdr:col>3</xdr:col>
      <xdr:colOff>540223</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900-000003000000}"/>
            </a:ext>
          </a:extLst>
        </xdr:cNvPr>
        <xdr:cNvSpPr/>
      </xdr:nvSpPr>
      <xdr:spPr>
        <a:xfrm>
          <a:off x="8385250"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57150</xdr:rowOff>
    </xdr:from>
    <xdr:to>
      <xdr:col>3</xdr:col>
      <xdr:colOff>238125</xdr:colOff>
      <xdr:row>0</xdr:row>
      <xdr:rowOff>295275</xdr:rowOff>
    </xdr:to>
    <xdr:pic>
      <xdr:nvPicPr>
        <xdr:cNvPr id="93380" name="Image 3" descr="http://www.bestofbets.net/img/menu.png">
          <a:hlinkClick xmlns:r="http://schemas.openxmlformats.org/officeDocument/2006/relationships" r:id="rId3"/>
          <a:extLst>
            <a:ext uri="{FF2B5EF4-FFF2-40B4-BE49-F238E27FC236}">
              <a16:creationId xmlns:a16="http://schemas.microsoft.com/office/drawing/2014/main" id="{00000000-0008-0000-1900-0000C46C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77200" y="571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3225165</xdr:colOff>
      <xdr:row>0</xdr:row>
      <xdr:rowOff>92800</xdr:rowOff>
    </xdr:from>
    <xdr:to>
      <xdr:col>2</xdr:col>
      <xdr:colOff>3461747</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rot="10617920">
          <a:off x="7980045"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100693</xdr:rowOff>
    </xdr:from>
    <xdr:to>
      <xdr:col>3</xdr:col>
      <xdr:colOff>540223</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A00-000003000000}"/>
            </a:ext>
          </a:extLst>
        </xdr:cNvPr>
        <xdr:cNvSpPr/>
      </xdr:nvSpPr>
      <xdr:spPr>
        <a:xfrm>
          <a:off x="8385250"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57150</xdr:rowOff>
    </xdr:from>
    <xdr:to>
      <xdr:col>3</xdr:col>
      <xdr:colOff>238125</xdr:colOff>
      <xdr:row>0</xdr:row>
      <xdr:rowOff>295275</xdr:rowOff>
    </xdr:to>
    <xdr:pic>
      <xdr:nvPicPr>
        <xdr:cNvPr id="94404" name="Image 3" descr="http://www.bestofbets.net/img/menu.png">
          <a:hlinkClick xmlns:r="http://schemas.openxmlformats.org/officeDocument/2006/relationships" r:id="rId3"/>
          <a:extLst>
            <a:ext uri="{FF2B5EF4-FFF2-40B4-BE49-F238E27FC236}">
              <a16:creationId xmlns:a16="http://schemas.microsoft.com/office/drawing/2014/main" id="{00000000-0008-0000-1A00-0000C47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77200" y="571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2</xdr:col>
      <xdr:colOff>3236595</xdr:colOff>
      <xdr:row>0</xdr:row>
      <xdr:rowOff>83275</xdr:rowOff>
    </xdr:from>
    <xdr:to>
      <xdr:col>2</xdr:col>
      <xdr:colOff>3473177</xdr:colOff>
      <xdr:row>0</xdr:row>
      <xdr:rowOff>251717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rot="10617920">
          <a:off x="7991475" y="8327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289000</xdr:colOff>
      <xdr:row>0</xdr:row>
      <xdr:rowOff>91168</xdr:rowOff>
    </xdr:from>
    <xdr:to>
      <xdr:col>3</xdr:col>
      <xdr:colOff>521173</xdr:colOff>
      <xdr:row>0</xdr:row>
      <xdr:rowOff>263809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B00-000003000000}"/>
            </a:ext>
          </a:extLst>
        </xdr:cNvPr>
        <xdr:cNvSpPr/>
      </xdr:nvSpPr>
      <xdr:spPr>
        <a:xfrm>
          <a:off x="8366200" y="9116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68580</xdr:rowOff>
    </xdr:from>
    <xdr:to>
      <xdr:col>3</xdr:col>
      <xdr:colOff>240030</xdr:colOff>
      <xdr:row>0</xdr:row>
      <xdr:rowOff>306705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858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2</xdr:col>
      <xdr:colOff>3232785</xdr:colOff>
      <xdr:row>0</xdr:row>
      <xdr:rowOff>92800</xdr:rowOff>
    </xdr:from>
    <xdr:to>
      <xdr:col>2</xdr:col>
      <xdr:colOff>3469367</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rot="10617920">
          <a:off x="7987665"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100693</xdr:rowOff>
    </xdr:from>
    <xdr:to>
      <xdr:col>3</xdr:col>
      <xdr:colOff>540223</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C00-000003000000}"/>
            </a:ext>
          </a:extLst>
        </xdr:cNvPr>
        <xdr:cNvSpPr/>
      </xdr:nvSpPr>
      <xdr:spPr>
        <a:xfrm>
          <a:off x="8385250"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57150</xdr:rowOff>
    </xdr:from>
    <xdr:to>
      <xdr:col>3</xdr:col>
      <xdr:colOff>238125</xdr:colOff>
      <xdr:row>0</xdr:row>
      <xdr:rowOff>295275</xdr:rowOff>
    </xdr:to>
    <xdr:pic>
      <xdr:nvPicPr>
        <xdr:cNvPr id="77083" name="Image 3" descr="http://www.bestofbets.net/img/menu.png">
          <a:hlinkClick xmlns:r="http://schemas.openxmlformats.org/officeDocument/2006/relationships" r:id="rId3"/>
          <a:extLst>
            <a:ext uri="{FF2B5EF4-FFF2-40B4-BE49-F238E27FC236}">
              <a16:creationId xmlns:a16="http://schemas.microsoft.com/office/drawing/2014/main" id="{00000000-0008-0000-1C00-00001B2D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77200" y="571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104775</xdr:colOff>
      <xdr:row>15</xdr:row>
      <xdr:rowOff>209550</xdr:rowOff>
    </xdr:from>
    <xdr:to>
      <xdr:col>3</xdr:col>
      <xdr:colOff>433836</xdr:colOff>
      <xdr:row>15</xdr:row>
      <xdr:rowOff>211138</xdr:rowOff>
    </xdr:to>
    <xdr:cxnSp macro="">
      <xdr:nvCxnSpPr>
        <xdr:cNvPr id="2" name="Connecteur droit avec flèche 1">
          <a:extLst>
            <a:ext uri="{FF2B5EF4-FFF2-40B4-BE49-F238E27FC236}">
              <a16:creationId xmlns:a16="http://schemas.microsoft.com/office/drawing/2014/main" id="{CD83BBF5-8C83-40DF-A22C-38FD6DC335C4}"/>
            </a:ext>
          </a:extLst>
        </xdr:cNvPr>
        <xdr:cNvCxnSpPr/>
      </xdr:nvCxnSpPr>
      <xdr:spPr>
        <a:xfrm>
          <a:off x="2124075" y="4305300"/>
          <a:ext cx="329061" cy="158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114300</xdr:colOff>
      <xdr:row>18</xdr:row>
      <xdr:rowOff>133350</xdr:rowOff>
    </xdr:from>
    <xdr:to>
      <xdr:col>3</xdr:col>
      <xdr:colOff>451397</xdr:colOff>
      <xdr:row>18</xdr:row>
      <xdr:rowOff>134938</xdr:rowOff>
    </xdr:to>
    <xdr:cxnSp macro="">
      <xdr:nvCxnSpPr>
        <xdr:cNvPr id="3" name="Connecteur droit avec flèche 2">
          <a:extLst>
            <a:ext uri="{FF2B5EF4-FFF2-40B4-BE49-F238E27FC236}">
              <a16:creationId xmlns:a16="http://schemas.microsoft.com/office/drawing/2014/main" id="{785730D7-F92C-45F9-BCED-6170FA4CB562}"/>
            </a:ext>
          </a:extLst>
        </xdr:cNvPr>
        <xdr:cNvCxnSpPr/>
      </xdr:nvCxnSpPr>
      <xdr:spPr>
        <a:xfrm>
          <a:off x="2133600" y="4943475"/>
          <a:ext cx="337097" cy="158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133350</xdr:colOff>
      <xdr:row>20</xdr:row>
      <xdr:rowOff>135255</xdr:rowOff>
    </xdr:from>
    <xdr:to>
      <xdr:col>3</xdr:col>
      <xdr:colOff>462679</xdr:colOff>
      <xdr:row>20</xdr:row>
      <xdr:rowOff>136843</xdr:rowOff>
    </xdr:to>
    <xdr:cxnSp macro="">
      <xdr:nvCxnSpPr>
        <xdr:cNvPr id="4" name="Connecteur droit avec flèche 3">
          <a:extLst>
            <a:ext uri="{FF2B5EF4-FFF2-40B4-BE49-F238E27FC236}">
              <a16:creationId xmlns:a16="http://schemas.microsoft.com/office/drawing/2014/main" id="{9872B703-1C35-43DD-AB86-F91065D9CB4F}"/>
            </a:ext>
          </a:extLst>
        </xdr:cNvPr>
        <xdr:cNvCxnSpPr/>
      </xdr:nvCxnSpPr>
      <xdr:spPr>
        <a:xfrm>
          <a:off x="2152650" y="5335905"/>
          <a:ext cx="329329" cy="158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533400</xdr:colOff>
      <xdr:row>30</xdr:row>
      <xdr:rowOff>95250</xdr:rowOff>
    </xdr:from>
    <xdr:to>
      <xdr:col>8</xdr:col>
      <xdr:colOff>590550</xdr:colOff>
      <xdr:row>55</xdr:row>
      <xdr:rowOff>142875</xdr:rowOff>
    </xdr:to>
    <xdr:pic>
      <xdr:nvPicPr>
        <xdr:cNvPr id="5" name="Picture 2099">
          <a:extLst>
            <a:ext uri="{FF2B5EF4-FFF2-40B4-BE49-F238E27FC236}">
              <a16:creationId xmlns:a16="http://schemas.microsoft.com/office/drawing/2014/main" id="{D272FED6-B8BE-4FD1-8A80-F977FDCD47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5400" y="7210425"/>
          <a:ext cx="6410325" cy="481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763905</xdr:colOff>
      <xdr:row>14</xdr:row>
      <xdr:rowOff>26670</xdr:rowOff>
    </xdr:from>
    <xdr:to>
      <xdr:col>8</xdr:col>
      <xdr:colOff>506730</xdr:colOff>
      <xdr:row>14</xdr:row>
      <xdr:rowOff>207645</xdr:rowOff>
    </xdr:to>
    <xdr:pic>
      <xdr:nvPicPr>
        <xdr:cNvPr id="6" name="Image 5">
          <a:extLst>
            <a:ext uri="{FF2B5EF4-FFF2-40B4-BE49-F238E27FC236}">
              <a16:creationId xmlns:a16="http://schemas.microsoft.com/office/drawing/2014/main" id="{F9E786C6-08E7-4D07-A69A-EA8AAB8405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655" y="3722370"/>
          <a:ext cx="8572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110490</xdr:colOff>
      <xdr:row>12</xdr:row>
      <xdr:rowOff>379095</xdr:rowOff>
    </xdr:from>
    <xdr:to>
      <xdr:col>7</xdr:col>
      <xdr:colOff>756285</xdr:colOff>
      <xdr:row>12</xdr:row>
      <xdr:rowOff>588645</xdr:rowOff>
    </xdr:to>
    <xdr:pic>
      <xdr:nvPicPr>
        <xdr:cNvPr id="7" name="Image 7">
          <a:extLst>
            <a:ext uri="{FF2B5EF4-FFF2-40B4-BE49-F238E27FC236}">
              <a16:creationId xmlns:a16="http://schemas.microsoft.com/office/drawing/2014/main" id="{DEDE182A-D329-45D3-9E6D-3FA0538C13E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1240" y="3350895"/>
          <a:ext cx="64579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xdr:colOff>
      <xdr:row>10</xdr:row>
      <xdr:rowOff>180975</xdr:rowOff>
    </xdr:from>
    <xdr:to>
      <xdr:col>6</xdr:col>
      <xdr:colOff>95250</xdr:colOff>
      <xdr:row>11</xdr:row>
      <xdr:rowOff>0</xdr:rowOff>
    </xdr:to>
    <xdr:pic>
      <xdr:nvPicPr>
        <xdr:cNvPr id="8" name="Image 8">
          <a:extLst>
            <a:ext uri="{FF2B5EF4-FFF2-40B4-BE49-F238E27FC236}">
              <a16:creationId xmlns:a16="http://schemas.microsoft.com/office/drawing/2014/main" id="{3A817B61-DB3D-4156-869C-A4360775462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48250" y="2667000"/>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1967865</xdr:colOff>
      <xdr:row>5</xdr:row>
      <xdr:rowOff>9525</xdr:rowOff>
    </xdr:from>
    <xdr:to>
      <xdr:col>5</xdr:col>
      <xdr:colOff>481965</xdr:colOff>
      <xdr:row>6</xdr:row>
      <xdr:rowOff>0</xdr:rowOff>
    </xdr:to>
    <xdr:pic>
      <xdr:nvPicPr>
        <xdr:cNvPr id="9" name="Image 9">
          <a:extLst>
            <a:ext uri="{FF2B5EF4-FFF2-40B4-BE49-F238E27FC236}">
              <a16:creationId xmlns:a16="http://schemas.microsoft.com/office/drawing/2014/main" id="{600436F5-2111-41E0-A27D-895E11316B2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30090" y="1504950"/>
          <a:ext cx="9810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581025</xdr:colOff>
      <xdr:row>5</xdr:row>
      <xdr:rowOff>9525</xdr:rowOff>
    </xdr:from>
    <xdr:to>
      <xdr:col>7</xdr:col>
      <xdr:colOff>733425</xdr:colOff>
      <xdr:row>5</xdr:row>
      <xdr:rowOff>171450</xdr:rowOff>
    </xdr:to>
    <xdr:pic>
      <xdr:nvPicPr>
        <xdr:cNvPr id="10" name="Picture 1836">
          <a:extLst>
            <a:ext uri="{FF2B5EF4-FFF2-40B4-BE49-F238E27FC236}">
              <a16:creationId xmlns:a16="http://schemas.microsoft.com/office/drawing/2014/main" id="{6B44B089-C86D-4A0C-AC18-F9DD80C69F7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10225" y="1504950"/>
          <a:ext cx="1123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807720</xdr:colOff>
      <xdr:row>12</xdr:row>
      <xdr:rowOff>386715</xdr:rowOff>
    </xdr:from>
    <xdr:to>
      <xdr:col>8</xdr:col>
      <xdr:colOff>426720</xdr:colOff>
      <xdr:row>12</xdr:row>
      <xdr:rowOff>567690</xdr:rowOff>
    </xdr:to>
    <xdr:pic>
      <xdr:nvPicPr>
        <xdr:cNvPr id="11" name="Picture 2480">
          <a:extLst>
            <a:ext uri="{FF2B5EF4-FFF2-40B4-BE49-F238E27FC236}">
              <a16:creationId xmlns:a16="http://schemas.microsoft.com/office/drawing/2014/main" id="{80668868-E9E0-44BE-B677-93E56281E86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08470" y="3358515"/>
          <a:ext cx="7334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8</xdr:col>
      <xdr:colOff>588645</xdr:colOff>
      <xdr:row>14</xdr:row>
      <xdr:rowOff>34290</xdr:rowOff>
    </xdr:from>
    <xdr:to>
      <xdr:col>9</xdr:col>
      <xdr:colOff>750570</xdr:colOff>
      <xdr:row>14</xdr:row>
      <xdr:rowOff>186690</xdr:rowOff>
    </xdr:to>
    <xdr:pic>
      <xdr:nvPicPr>
        <xdr:cNvPr id="12" name="Picture 2481">
          <a:extLst>
            <a:ext uri="{FF2B5EF4-FFF2-40B4-BE49-F238E27FC236}">
              <a16:creationId xmlns:a16="http://schemas.microsoft.com/office/drawing/2014/main" id="{DE8A97CF-EBB7-4612-9AC6-A30105F915E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03820" y="3729990"/>
          <a:ext cx="8191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6</xdr:col>
      <xdr:colOff>182880</xdr:colOff>
      <xdr:row>10</xdr:row>
      <xdr:rowOff>177165</xdr:rowOff>
    </xdr:from>
    <xdr:to>
      <xdr:col>7</xdr:col>
      <xdr:colOff>575310</xdr:colOff>
      <xdr:row>11</xdr:row>
      <xdr:rowOff>0</xdr:rowOff>
    </xdr:to>
    <xdr:pic>
      <xdr:nvPicPr>
        <xdr:cNvPr id="13" name="Picture 2480">
          <a:extLst>
            <a:ext uri="{FF2B5EF4-FFF2-40B4-BE49-F238E27FC236}">
              <a16:creationId xmlns:a16="http://schemas.microsoft.com/office/drawing/2014/main" id="{00FEE621-7D11-406D-B596-6D447F1AA74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802630" y="2663190"/>
          <a:ext cx="773430" cy="18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2348865</xdr:colOff>
      <xdr:row>57</xdr:row>
      <xdr:rowOff>9525</xdr:rowOff>
    </xdr:from>
    <xdr:to>
      <xdr:col>7</xdr:col>
      <xdr:colOff>567690</xdr:colOff>
      <xdr:row>58</xdr:row>
      <xdr:rowOff>0</xdr:rowOff>
    </xdr:to>
    <xdr:pic>
      <xdr:nvPicPr>
        <xdr:cNvPr id="14" name="Image 6">
          <a:extLst>
            <a:ext uri="{FF2B5EF4-FFF2-40B4-BE49-F238E27FC236}">
              <a16:creationId xmlns:a16="http://schemas.microsoft.com/office/drawing/2014/main" id="{FD6999AF-8592-4E99-8836-7D0E58BA515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911090" y="12201525"/>
          <a:ext cx="16573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19050</xdr:colOff>
      <xdr:row>0</xdr:row>
      <xdr:rowOff>140425</xdr:rowOff>
    </xdr:from>
    <xdr:to>
      <xdr:col>9</xdr:col>
      <xdr:colOff>255632</xdr:colOff>
      <xdr:row>0</xdr:row>
      <xdr:rowOff>308867</xdr:rowOff>
    </xdr:to>
    <xdr:sp macro="" textlink="">
      <xdr:nvSpPr>
        <xdr:cNvPr id="15" name="Flèche courbée vers le haut 16">
          <a:hlinkClick xmlns:r="http://schemas.openxmlformats.org/officeDocument/2006/relationships" r:id="rId11"/>
          <a:extLst>
            <a:ext uri="{FF2B5EF4-FFF2-40B4-BE49-F238E27FC236}">
              <a16:creationId xmlns:a16="http://schemas.microsoft.com/office/drawing/2014/main" id="{C5E8C5A9-792C-4780-BC4A-06F96420556D}"/>
            </a:ext>
          </a:extLst>
        </xdr:cNvPr>
        <xdr:cNvSpPr/>
      </xdr:nvSpPr>
      <xdr:spPr>
        <a:xfrm rot="10617920">
          <a:off x="7791450" y="1404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9</xdr:col>
      <xdr:colOff>641425</xdr:colOff>
      <xdr:row>0</xdr:row>
      <xdr:rowOff>148318</xdr:rowOff>
    </xdr:from>
    <xdr:to>
      <xdr:col>9</xdr:col>
      <xdr:colOff>873598</xdr:colOff>
      <xdr:row>0</xdr:row>
      <xdr:rowOff>320959</xdr:rowOff>
    </xdr:to>
    <xdr:sp macro="" textlink="">
      <xdr:nvSpPr>
        <xdr:cNvPr id="16" name="Flèche courbée vers le bas 17">
          <a:hlinkClick xmlns:r="http://schemas.openxmlformats.org/officeDocument/2006/relationships" r:id="rId12"/>
          <a:extLst>
            <a:ext uri="{FF2B5EF4-FFF2-40B4-BE49-F238E27FC236}">
              <a16:creationId xmlns:a16="http://schemas.microsoft.com/office/drawing/2014/main" id="{885FCCB1-FF3C-4EA6-89E7-D34F43442F77}"/>
            </a:ext>
          </a:extLst>
        </xdr:cNvPr>
        <xdr:cNvSpPr/>
      </xdr:nvSpPr>
      <xdr:spPr>
        <a:xfrm>
          <a:off x="8413825" y="1483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9</xdr:col>
      <xdr:colOff>333375</xdr:colOff>
      <xdr:row>0</xdr:row>
      <xdr:rowOff>104775</xdr:rowOff>
    </xdr:from>
    <xdr:to>
      <xdr:col>9</xdr:col>
      <xdr:colOff>571500</xdr:colOff>
      <xdr:row>0</xdr:row>
      <xdr:rowOff>342900</xdr:rowOff>
    </xdr:to>
    <xdr:pic>
      <xdr:nvPicPr>
        <xdr:cNvPr id="17" name="Image 18" descr="http://www.bestofbets.net/img/menu.png">
          <a:hlinkClick xmlns:r="http://schemas.openxmlformats.org/officeDocument/2006/relationships" r:id="rId11"/>
          <a:extLst>
            <a:ext uri="{FF2B5EF4-FFF2-40B4-BE49-F238E27FC236}">
              <a16:creationId xmlns:a16="http://schemas.microsoft.com/office/drawing/2014/main" id="{11181CD3-4034-463F-B67F-6FE3070C369E}"/>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val="0"/>
            </a:ext>
          </a:extLst>
        </a:blip>
        <a:srcRect/>
        <a:stretch>
          <a:fillRect/>
        </a:stretch>
      </xdr:blipFill>
      <xdr:spPr bwMode="auto">
        <a:xfrm>
          <a:off x="8105775" y="1047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438151</xdr:colOff>
      <xdr:row>26</xdr:row>
      <xdr:rowOff>19049</xdr:rowOff>
    </xdr:from>
    <xdr:to>
      <xdr:col>9</xdr:col>
      <xdr:colOff>504192</xdr:colOff>
      <xdr:row>26</xdr:row>
      <xdr:rowOff>180974</xdr:rowOff>
    </xdr:to>
    <xdr:pic>
      <xdr:nvPicPr>
        <xdr:cNvPr id="18" name="Image 17">
          <a:extLst>
            <a:ext uri="{FF2B5EF4-FFF2-40B4-BE49-F238E27FC236}">
              <a16:creationId xmlns:a16="http://schemas.microsoft.com/office/drawing/2014/main" id="{6BC45F22-9DFD-4CCC-9DA6-C87DE89A5342}"/>
            </a:ext>
          </a:extLst>
        </xdr:cNvPr>
        <xdr:cNvPicPr>
          <a:picLocks noChangeAspect="1"/>
        </xdr:cNvPicPr>
      </xdr:nvPicPr>
      <xdr:blipFill rotWithShape="1">
        <a:blip xmlns:r="http://schemas.openxmlformats.org/officeDocument/2006/relationships" r:embed="rId14"/>
        <a:srcRect l="46073" t="91835" r="49470" b="6567"/>
        <a:stretch/>
      </xdr:blipFill>
      <xdr:spPr>
        <a:xfrm>
          <a:off x="7553326" y="6438899"/>
          <a:ext cx="723266" cy="161925"/>
        </a:xfrm>
        <a:prstGeom prst="rect">
          <a:avLst/>
        </a:prstGeom>
      </xdr:spPr>
    </xdr:pic>
    <xdr:clientData/>
  </xdr:twoCellAnchor>
  <xdr:twoCellAnchor editAs="oneCell">
    <xdr:from>
      <xdr:col>8</xdr:col>
      <xdr:colOff>180975</xdr:colOff>
      <xdr:row>24</xdr:row>
      <xdr:rowOff>9525</xdr:rowOff>
    </xdr:from>
    <xdr:to>
      <xdr:col>9</xdr:col>
      <xdr:colOff>28575</xdr:colOff>
      <xdr:row>24</xdr:row>
      <xdr:rowOff>177800</xdr:rowOff>
    </xdr:to>
    <xdr:pic>
      <xdr:nvPicPr>
        <xdr:cNvPr id="19" name="Image 18">
          <a:extLst>
            <a:ext uri="{FF2B5EF4-FFF2-40B4-BE49-F238E27FC236}">
              <a16:creationId xmlns:a16="http://schemas.microsoft.com/office/drawing/2014/main" id="{1800FDAB-E105-4731-8F91-DAD9A80E9730}"/>
            </a:ext>
          </a:extLst>
        </xdr:cNvPr>
        <xdr:cNvPicPr>
          <a:picLocks noChangeAspect="1"/>
        </xdr:cNvPicPr>
      </xdr:nvPicPr>
      <xdr:blipFill rotWithShape="1">
        <a:blip xmlns:r="http://schemas.openxmlformats.org/officeDocument/2006/relationships" r:embed="rId15"/>
        <a:srcRect l="75974" t="91730" r="20250" b="6256"/>
        <a:stretch/>
      </xdr:blipFill>
      <xdr:spPr>
        <a:xfrm>
          <a:off x="7296150" y="6115050"/>
          <a:ext cx="504825" cy="168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3228975</xdr:colOff>
      <xdr:row>0</xdr:row>
      <xdr:rowOff>102325</xdr:rowOff>
    </xdr:from>
    <xdr:to>
      <xdr:col>2</xdr:col>
      <xdr:colOff>3465557</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rot="10617920">
          <a:off x="7983855"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289000</xdr:colOff>
      <xdr:row>0</xdr:row>
      <xdr:rowOff>110218</xdr:rowOff>
    </xdr:from>
    <xdr:to>
      <xdr:col>3</xdr:col>
      <xdr:colOff>521173</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D00-000003000000}"/>
            </a:ext>
          </a:extLst>
        </xdr:cNvPr>
        <xdr:cNvSpPr/>
      </xdr:nvSpPr>
      <xdr:spPr>
        <a:xfrm>
          <a:off x="8366200"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68580</xdr:rowOff>
    </xdr:from>
    <xdr:to>
      <xdr:col>3</xdr:col>
      <xdr:colOff>240030</xdr:colOff>
      <xdr:row>0</xdr:row>
      <xdr:rowOff>306705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858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3240405</xdr:colOff>
      <xdr:row>0</xdr:row>
      <xdr:rowOff>92800</xdr:rowOff>
    </xdr:from>
    <xdr:to>
      <xdr:col>2</xdr:col>
      <xdr:colOff>3476987</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rot="10617920">
          <a:off x="7995285"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100693</xdr:rowOff>
    </xdr:from>
    <xdr:to>
      <xdr:col>3</xdr:col>
      <xdr:colOff>540223</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E00-000003000000}"/>
            </a:ext>
          </a:extLst>
        </xdr:cNvPr>
        <xdr:cNvSpPr/>
      </xdr:nvSpPr>
      <xdr:spPr>
        <a:xfrm>
          <a:off x="8385250"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57150</xdr:rowOff>
    </xdr:from>
    <xdr:to>
      <xdr:col>3</xdr:col>
      <xdr:colOff>238125</xdr:colOff>
      <xdr:row>0</xdr:row>
      <xdr:rowOff>295275</xdr:rowOff>
    </xdr:to>
    <xdr:pic>
      <xdr:nvPicPr>
        <xdr:cNvPr id="95429" name="Image 3" descr="http://www.bestofbets.net/img/menu.png">
          <a:hlinkClick xmlns:r="http://schemas.openxmlformats.org/officeDocument/2006/relationships" r:id="rId3"/>
          <a:extLst>
            <a:ext uri="{FF2B5EF4-FFF2-40B4-BE49-F238E27FC236}">
              <a16:creationId xmlns:a16="http://schemas.microsoft.com/office/drawing/2014/main" id="{00000000-0008-0000-1E00-0000C57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77200" y="571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4210050</xdr:colOff>
      <xdr:row>0</xdr:row>
      <xdr:rowOff>130900</xdr:rowOff>
    </xdr:from>
    <xdr:to>
      <xdr:col>1</xdr:col>
      <xdr:colOff>4446632</xdr:colOff>
      <xdr:row>0</xdr:row>
      <xdr:rowOff>299342</xdr:rowOff>
    </xdr:to>
    <xdr:sp macro="" textlink="">
      <xdr:nvSpPr>
        <xdr:cNvPr id="5" name="Flèche courbée vers le haut 4">
          <a:hlinkClick xmlns:r="http://schemas.openxmlformats.org/officeDocument/2006/relationships" r:id="rId1"/>
          <a:extLst>
            <a:ext uri="{FF2B5EF4-FFF2-40B4-BE49-F238E27FC236}">
              <a16:creationId xmlns:a16="http://schemas.microsoft.com/office/drawing/2014/main" id="{00000000-0008-0000-1F00-000005000000}"/>
            </a:ext>
          </a:extLst>
        </xdr:cNvPr>
        <xdr:cNvSpPr/>
      </xdr:nvSpPr>
      <xdr:spPr>
        <a:xfrm rot="10617920">
          <a:off x="4791075" y="1309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8</xdr:col>
      <xdr:colOff>79863</xdr:colOff>
      <xdr:row>0</xdr:row>
      <xdr:rowOff>133350</xdr:rowOff>
    </xdr:from>
    <xdr:to>
      <xdr:col>8</xdr:col>
      <xdr:colOff>312036</xdr:colOff>
      <xdr:row>0</xdr:row>
      <xdr:rowOff>305991</xdr:rowOff>
    </xdr:to>
    <xdr:sp macro="" textlink="">
      <xdr:nvSpPr>
        <xdr:cNvPr id="7" name="Flèche courbée vers le bas 6">
          <a:hlinkClick xmlns:r="http://schemas.openxmlformats.org/officeDocument/2006/relationships" r:id="rId2"/>
          <a:extLst>
            <a:ext uri="{FF2B5EF4-FFF2-40B4-BE49-F238E27FC236}">
              <a16:creationId xmlns:a16="http://schemas.microsoft.com/office/drawing/2014/main" id="{00000000-0008-0000-1F00-000007000000}"/>
            </a:ext>
          </a:extLst>
        </xdr:cNvPr>
        <xdr:cNvSpPr/>
      </xdr:nvSpPr>
      <xdr:spPr>
        <a:xfrm>
          <a:off x="5375763" y="133350"/>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xdr:col>
      <xdr:colOff>4486275</xdr:colOff>
      <xdr:row>0</xdr:row>
      <xdr:rowOff>95250</xdr:rowOff>
    </xdr:from>
    <xdr:to>
      <xdr:col>8</xdr:col>
      <xdr:colOff>26670</xdr:colOff>
      <xdr:row>0</xdr:row>
      <xdr:rowOff>333375</xdr:rowOff>
    </xdr:to>
    <xdr:pic>
      <xdr:nvPicPr>
        <xdr:cNvPr id="8" name="Image 3" descr="http://www.bestofbets.net/img/menu.png">
          <a:hlinkClick xmlns:r="http://schemas.openxmlformats.org/officeDocument/2006/relationships" r:id="rId3"/>
          <a:extLst>
            <a:ext uri="{FF2B5EF4-FFF2-40B4-BE49-F238E27FC236}">
              <a16:creationId xmlns:a16="http://schemas.microsoft.com/office/drawing/2014/main" id="{22BA3327-9CE2-4C00-9E81-C0B35ADFDA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67300" y="9525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13</xdr:col>
      <xdr:colOff>28575</xdr:colOff>
      <xdr:row>0</xdr:row>
      <xdr:rowOff>159475</xdr:rowOff>
    </xdr:from>
    <xdr:to>
      <xdr:col>13</xdr:col>
      <xdr:colOff>265157</xdr:colOff>
      <xdr:row>0</xdr:row>
      <xdr:rowOff>327917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20A079CC-F8BC-42D5-85B4-7CE29E6A6950}"/>
            </a:ext>
          </a:extLst>
        </xdr:cNvPr>
        <xdr:cNvSpPr/>
      </xdr:nvSpPr>
      <xdr:spPr>
        <a:xfrm rot="10617920">
          <a:off x="8048625" y="15947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12</xdr:col>
      <xdr:colOff>390525</xdr:colOff>
      <xdr:row>0</xdr:row>
      <xdr:rowOff>72390</xdr:rowOff>
    </xdr:from>
    <xdr:to>
      <xdr:col>13</xdr:col>
      <xdr:colOff>38100</xdr:colOff>
      <xdr:row>0</xdr:row>
      <xdr:rowOff>434340</xdr:rowOff>
    </xdr:to>
    <xdr:pic>
      <xdr:nvPicPr>
        <xdr:cNvPr id="3" name="Image 27" descr="http://png.clipart.me/graphics/thumbs/470/red-book-vector-illustration_47051638.jpg">
          <a:hlinkClick xmlns:r="http://schemas.openxmlformats.org/officeDocument/2006/relationships" r:id="rId2"/>
          <a:extLst>
            <a:ext uri="{FF2B5EF4-FFF2-40B4-BE49-F238E27FC236}">
              <a16:creationId xmlns:a16="http://schemas.microsoft.com/office/drawing/2014/main" id="{2CB6835D-7181-4DBC-8902-1429C53EC4B5}"/>
            </a:ext>
          </a:extLst>
        </xdr:cNvPr>
        <xdr:cNvPicPr>
          <a:picLocks noChangeAspect="1" noChangeArrowheads="1"/>
        </xdr:cNvPicPr>
      </xdr:nvPicPr>
      <xdr:blipFill>
        <a:blip xmlns:r="http://schemas.openxmlformats.org/officeDocument/2006/relationships" r:embed="rId3" cstate="email">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696200" y="72390"/>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295275</xdr:colOff>
      <xdr:row>0</xdr:row>
      <xdr:rowOff>114300</xdr:rowOff>
    </xdr:from>
    <xdr:to>
      <xdr:col>13</xdr:col>
      <xdr:colOff>533400</xdr:colOff>
      <xdr:row>0</xdr:row>
      <xdr:rowOff>352425</xdr:rowOff>
    </xdr:to>
    <xdr:pic>
      <xdr:nvPicPr>
        <xdr:cNvPr id="4" name="Image 5" descr="http://www.bestofbets.net/img/menu.png">
          <a:hlinkClick xmlns:r="http://schemas.openxmlformats.org/officeDocument/2006/relationships" r:id="rId4"/>
          <a:extLst>
            <a:ext uri="{FF2B5EF4-FFF2-40B4-BE49-F238E27FC236}">
              <a16:creationId xmlns:a16="http://schemas.microsoft.com/office/drawing/2014/main" id="{72E54692-4AB2-4A3E-9302-519108CF6708}"/>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val="0"/>
            </a:ext>
          </a:extLst>
        </a:blip>
        <a:srcRect/>
        <a:stretch>
          <a:fillRect/>
        </a:stretch>
      </xdr:blipFill>
      <xdr:spPr bwMode="auto">
        <a:xfrm>
          <a:off x="8315325" y="11430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6648450</xdr:colOff>
      <xdr:row>14</xdr:row>
      <xdr:rowOff>9525</xdr:rowOff>
    </xdr:from>
    <xdr:to>
      <xdr:col>1</xdr:col>
      <xdr:colOff>6972300</xdr:colOff>
      <xdr:row>15</xdr:row>
      <xdr:rowOff>0</xdr:rowOff>
    </xdr:to>
    <xdr:pic>
      <xdr:nvPicPr>
        <xdr:cNvPr id="2" name="Picture 2481">
          <a:extLst>
            <a:ext uri="{FF2B5EF4-FFF2-40B4-BE49-F238E27FC236}">
              <a16:creationId xmlns:a16="http://schemas.microsoft.com/office/drawing/2014/main" id="{EAC52AFA-D6BF-433B-82D0-4FD191BF59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91350" y="3267075"/>
          <a:ext cx="3238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8039100</xdr:colOff>
      <xdr:row>9</xdr:row>
      <xdr:rowOff>121920</xdr:rowOff>
    </xdr:from>
    <xdr:to>
      <xdr:col>1</xdr:col>
      <xdr:colOff>8229600</xdr:colOff>
      <xdr:row>11</xdr:row>
      <xdr:rowOff>26670</xdr:rowOff>
    </xdr:to>
    <xdr:pic>
      <xdr:nvPicPr>
        <xdr:cNvPr id="3" name="Picture 44">
          <a:extLst>
            <a:ext uri="{FF2B5EF4-FFF2-40B4-BE49-F238E27FC236}">
              <a16:creationId xmlns:a16="http://schemas.microsoft.com/office/drawing/2014/main" id="{3BA9DF3F-B754-4636-86C7-854E2DC146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0" y="2407920"/>
          <a:ext cx="1905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5895975</xdr:colOff>
      <xdr:row>5</xdr:row>
      <xdr:rowOff>152400</xdr:rowOff>
    </xdr:from>
    <xdr:to>
      <xdr:col>1</xdr:col>
      <xdr:colOff>6248400</xdr:colOff>
      <xdr:row>7</xdr:row>
      <xdr:rowOff>19050</xdr:rowOff>
    </xdr:to>
    <xdr:pic>
      <xdr:nvPicPr>
        <xdr:cNvPr id="4" name="Picture 22">
          <a:extLst>
            <a:ext uri="{FF2B5EF4-FFF2-40B4-BE49-F238E27FC236}">
              <a16:creationId xmlns:a16="http://schemas.microsoft.com/office/drawing/2014/main" id="{59EB4120-D095-43BC-9DF3-DA0757B2F83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6238875" y="1790700"/>
          <a:ext cx="3524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2983230</xdr:colOff>
      <xdr:row>18</xdr:row>
      <xdr:rowOff>0</xdr:rowOff>
    </xdr:from>
    <xdr:to>
      <xdr:col>1</xdr:col>
      <xdr:colOff>3840480</xdr:colOff>
      <xdr:row>19</xdr:row>
      <xdr:rowOff>19050</xdr:rowOff>
    </xdr:to>
    <xdr:pic>
      <xdr:nvPicPr>
        <xdr:cNvPr id="5" name="Image 5">
          <a:extLst>
            <a:ext uri="{FF2B5EF4-FFF2-40B4-BE49-F238E27FC236}">
              <a16:creationId xmlns:a16="http://schemas.microsoft.com/office/drawing/2014/main" id="{0A64F21D-F4FE-47A8-A39A-0EFBC4A091E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26130" y="3905250"/>
          <a:ext cx="8572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1861185</xdr:colOff>
      <xdr:row>13</xdr:row>
      <xdr:rowOff>0</xdr:rowOff>
    </xdr:from>
    <xdr:to>
      <xdr:col>1</xdr:col>
      <xdr:colOff>2527935</xdr:colOff>
      <xdr:row>14</xdr:row>
      <xdr:rowOff>19050</xdr:rowOff>
    </xdr:to>
    <xdr:pic>
      <xdr:nvPicPr>
        <xdr:cNvPr id="6" name="Image 5">
          <a:extLst>
            <a:ext uri="{FF2B5EF4-FFF2-40B4-BE49-F238E27FC236}">
              <a16:creationId xmlns:a16="http://schemas.microsoft.com/office/drawing/2014/main" id="{1283DECA-F24C-4B69-886A-CE74BC20E5A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04085" y="3095625"/>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7707630</xdr:colOff>
      <xdr:row>9</xdr:row>
      <xdr:rowOff>121920</xdr:rowOff>
    </xdr:from>
    <xdr:to>
      <xdr:col>1</xdr:col>
      <xdr:colOff>7936230</xdr:colOff>
      <xdr:row>11</xdr:row>
      <xdr:rowOff>36195</xdr:rowOff>
    </xdr:to>
    <xdr:pic>
      <xdr:nvPicPr>
        <xdr:cNvPr id="7" name="Image 7">
          <a:extLst>
            <a:ext uri="{FF2B5EF4-FFF2-40B4-BE49-F238E27FC236}">
              <a16:creationId xmlns:a16="http://schemas.microsoft.com/office/drawing/2014/main" id="{F79D34A7-B83E-4A40-A044-D34AC145923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050530" y="2407920"/>
          <a:ext cx="228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6337935</xdr:colOff>
      <xdr:row>13</xdr:row>
      <xdr:rowOff>160020</xdr:rowOff>
    </xdr:from>
    <xdr:to>
      <xdr:col>1</xdr:col>
      <xdr:colOff>6547485</xdr:colOff>
      <xdr:row>15</xdr:row>
      <xdr:rowOff>36195</xdr:rowOff>
    </xdr:to>
    <xdr:pic>
      <xdr:nvPicPr>
        <xdr:cNvPr id="8" name="Image 8">
          <a:extLst>
            <a:ext uri="{FF2B5EF4-FFF2-40B4-BE49-F238E27FC236}">
              <a16:creationId xmlns:a16="http://schemas.microsoft.com/office/drawing/2014/main" id="{32C5DAFF-9BA4-4DDB-AA08-31454583B94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680835" y="3255645"/>
          <a:ext cx="2095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3943350</xdr:colOff>
      <xdr:row>18</xdr:row>
      <xdr:rowOff>9525</xdr:rowOff>
    </xdr:from>
    <xdr:to>
      <xdr:col>1</xdr:col>
      <xdr:colOff>4752975</xdr:colOff>
      <xdr:row>19</xdr:row>
      <xdr:rowOff>0</xdr:rowOff>
    </xdr:to>
    <xdr:pic>
      <xdr:nvPicPr>
        <xdr:cNvPr id="9" name="Picture 2481">
          <a:extLst>
            <a:ext uri="{FF2B5EF4-FFF2-40B4-BE49-F238E27FC236}">
              <a16:creationId xmlns:a16="http://schemas.microsoft.com/office/drawing/2014/main" id="{DA5AA806-AFDA-4DD5-82DC-D93FF7EE1CF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286250" y="3914775"/>
          <a:ext cx="8096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2623185</xdr:colOff>
      <xdr:row>12</xdr:row>
      <xdr:rowOff>142875</xdr:rowOff>
    </xdr:from>
    <xdr:to>
      <xdr:col>1</xdr:col>
      <xdr:colOff>3404235</xdr:colOff>
      <xdr:row>14</xdr:row>
      <xdr:rowOff>0</xdr:rowOff>
    </xdr:to>
    <xdr:pic>
      <xdr:nvPicPr>
        <xdr:cNvPr id="10" name="Picture 2480">
          <a:extLst>
            <a:ext uri="{FF2B5EF4-FFF2-40B4-BE49-F238E27FC236}">
              <a16:creationId xmlns:a16="http://schemas.microsoft.com/office/drawing/2014/main" id="{03FB2274-2D00-4DE1-A328-EC32398E16B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966085" y="3076575"/>
          <a:ext cx="7810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7372350</xdr:colOff>
      <xdr:row>0</xdr:row>
      <xdr:rowOff>130900</xdr:rowOff>
    </xdr:from>
    <xdr:to>
      <xdr:col>1</xdr:col>
      <xdr:colOff>7608932</xdr:colOff>
      <xdr:row>0</xdr:row>
      <xdr:rowOff>299342</xdr:rowOff>
    </xdr:to>
    <xdr:sp macro="" textlink="">
      <xdr:nvSpPr>
        <xdr:cNvPr id="11" name="Flèche courbée vers le haut 12">
          <a:hlinkClick xmlns:r="http://schemas.openxmlformats.org/officeDocument/2006/relationships" r:id="rId10"/>
          <a:extLst>
            <a:ext uri="{FF2B5EF4-FFF2-40B4-BE49-F238E27FC236}">
              <a16:creationId xmlns:a16="http://schemas.microsoft.com/office/drawing/2014/main" id="{6038FACB-D020-4D85-AF15-24877548030E}"/>
            </a:ext>
          </a:extLst>
        </xdr:cNvPr>
        <xdr:cNvSpPr/>
      </xdr:nvSpPr>
      <xdr:spPr>
        <a:xfrm rot="10617920">
          <a:off x="7715250" y="1309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xdr:col>
      <xdr:colOff>7994725</xdr:colOff>
      <xdr:row>0</xdr:row>
      <xdr:rowOff>138793</xdr:rowOff>
    </xdr:from>
    <xdr:to>
      <xdr:col>1</xdr:col>
      <xdr:colOff>8226898</xdr:colOff>
      <xdr:row>0</xdr:row>
      <xdr:rowOff>311434</xdr:rowOff>
    </xdr:to>
    <xdr:sp macro="" textlink="">
      <xdr:nvSpPr>
        <xdr:cNvPr id="12" name="Flèche courbée vers le bas 13">
          <a:hlinkClick xmlns:r="http://schemas.openxmlformats.org/officeDocument/2006/relationships" r:id="rId11"/>
          <a:extLst>
            <a:ext uri="{FF2B5EF4-FFF2-40B4-BE49-F238E27FC236}">
              <a16:creationId xmlns:a16="http://schemas.microsoft.com/office/drawing/2014/main" id="{B52EE143-033F-42C4-9F72-C959815D157F}"/>
            </a:ext>
          </a:extLst>
        </xdr:cNvPr>
        <xdr:cNvSpPr/>
      </xdr:nvSpPr>
      <xdr:spPr>
        <a:xfrm>
          <a:off x="8337625" y="1387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xdr:col>
      <xdr:colOff>7686675</xdr:colOff>
      <xdr:row>0</xdr:row>
      <xdr:rowOff>95250</xdr:rowOff>
    </xdr:from>
    <xdr:to>
      <xdr:col>1</xdr:col>
      <xdr:colOff>7924800</xdr:colOff>
      <xdr:row>0</xdr:row>
      <xdr:rowOff>333375</xdr:rowOff>
    </xdr:to>
    <xdr:pic>
      <xdr:nvPicPr>
        <xdr:cNvPr id="13" name="Image 14" descr="http://www.bestofbets.net/img/menu.png">
          <a:hlinkClick xmlns:r="http://schemas.openxmlformats.org/officeDocument/2006/relationships" r:id="rId12"/>
          <a:extLst>
            <a:ext uri="{FF2B5EF4-FFF2-40B4-BE49-F238E27FC236}">
              <a16:creationId xmlns:a16="http://schemas.microsoft.com/office/drawing/2014/main" id="{9377ADD2-E641-402D-A5E6-6D735286BE16}"/>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val="0"/>
            </a:ext>
          </a:extLst>
        </a:blip>
        <a:srcRect/>
        <a:stretch>
          <a:fillRect/>
        </a:stretch>
      </xdr:blipFill>
      <xdr:spPr bwMode="auto">
        <a:xfrm>
          <a:off x="8029575" y="952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6067426</xdr:colOff>
      <xdr:row>32</xdr:row>
      <xdr:rowOff>161924</xdr:rowOff>
    </xdr:from>
    <xdr:to>
      <xdr:col>1</xdr:col>
      <xdr:colOff>6790692</xdr:colOff>
      <xdr:row>33</xdr:row>
      <xdr:rowOff>161924</xdr:rowOff>
    </xdr:to>
    <xdr:pic>
      <xdr:nvPicPr>
        <xdr:cNvPr id="14" name="Image 13">
          <a:extLst>
            <a:ext uri="{FF2B5EF4-FFF2-40B4-BE49-F238E27FC236}">
              <a16:creationId xmlns:a16="http://schemas.microsoft.com/office/drawing/2014/main" id="{B1377B69-3761-4474-9E0E-D07E5320F555}"/>
            </a:ext>
          </a:extLst>
        </xdr:cNvPr>
        <xdr:cNvPicPr>
          <a:picLocks noChangeAspect="1"/>
        </xdr:cNvPicPr>
      </xdr:nvPicPr>
      <xdr:blipFill rotWithShape="1">
        <a:blip xmlns:r="http://schemas.openxmlformats.org/officeDocument/2006/relationships" r:embed="rId14"/>
        <a:srcRect l="46073" t="91835" r="49470" b="6567"/>
        <a:stretch/>
      </xdr:blipFill>
      <xdr:spPr>
        <a:xfrm>
          <a:off x="6410326" y="6657974"/>
          <a:ext cx="723266" cy="161925"/>
        </a:xfrm>
        <a:prstGeom prst="rect">
          <a:avLst/>
        </a:prstGeom>
      </xdr:spPr>
    </xdr:pic>
    <xdr:clientData/>
  </xdr:twoCellAnchor>
  <xdr:twoCellAnchor editAs="oneCell">
    <xdr:from>
      <xdr:col>1</xdr:col>
      <xdr:colOff>2057400</xdr:colOff>
      <xdr:row>26</xdr:row>
      <xdr:rowOff>0</xdr:rowOff>
    </xdr:from>
    <xdr:to>
      <xdr:col>1</xdr:col>
      <xdr:colOff>2562225</xdr:colOff>
      <xdr:row>27</xdr:row>
      <xdr:rowOff>6350</xdr:rowOff>
    </xdr:to>
    <xdr:pic>
      <xdr:nvPicPr>
        <xdr:cNvPr id="15" name="Image 14">
          <a:extLst>
            <a:ext uri="{FF2B5EF4-FFF2-40B4-BE49-F238E27FC236}">
              <a16:creationId xmlns:a16="http://schemas.microsoft.com/office/drawing/2014/main" id="{A461665D-228C-4314-AC50-8A27046E5F61}"/>
            </a:ext>
          </a:extLst>
        </xdr:cNvPr>
        <xdr:cNvPicPr>
          <a:picLocks noChangeAspect="1"/>
        </xdr:cNvPicPr>
      </xdr:nvPicPr>
      <xdr:blipFill rotWithShape="1">
        <a:blip xmlns:r="http://schemas.openxmlformats.org/officeDocument/2006/relationships" r:embed="rId15"/>
        <a:srcRect l="75974" t="91730" r="20250" b="6256"/>
        <a:stretch/>
      </xdr:blipFill>
      <xdr:spPr>
        <a:xfrm>
          <a:off x="2400300" y="5524500"/>
          <a:ext cx="504825" cy="168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6896100</xdr:colOff>
      <xdr:row>0</xdr:row>
      <xdr:rowOff>130900</xdr:rowOff>
    </xdr:from>
    <xdr:to>
      <xdr:col>1</xdr:col>
      <xdr:colOff>7132682</xdr:colOff>
      <xdr:row>0</xdr:row>
      <xdr:rowOff>299342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29F44A7E-1E4E-44B3-B9CE-FBB137B60318}"/>
            </a:ext>
          </a:extLst>
        </xdr:cNvPr>
        <xdr:cNvSpPr/>
      </xdr:nvSpPr>
      <xdr:spPr>
        <a:xfrm rot="10617920">
          <a:off x="7772400" y="1309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xdr:col>
      <xdr:colOff>7518475</xdr:colOff>
      <xdr:row>0</xdr:row>
      <xdr:rowOff>138793</xdr:rowOff>
    </xdr:from>
    <xdr:to>
      <xdr:col>1</xdr:col>
      <xdr:colOff>7750648</xdr:colOff>
      <xdr:row>0</xdr:row>
      <xdr:rowOff>311434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936BC55C-F58C-4248-B950-400ABF66EE73}"/>
            </a:ext>
          </a:extLst>
        </xdr:cNvPr>
        <xdr:cNvSpPr/>
      </xdr:nvSpPr>
      <xdr:spPr>
        <a:xfrm>
          <a:off x="8394775" y="1387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xdr:col>
      <xdr:colOff>7210425</xdr:colOff>
      <xdr:row>0</xdr:row>
      <xdr:rowOff>95250</xdr:rowOff>
    </xdr:from>
    <xdr:to>
      <xdr:col>1</xdr:col>
      <xdr:colOff>7448550</xdr:colOff>
      <xdr:row>0</xdr:row>
      <xdr:rowOff>333375</xdr:rowOff>
    </xdr:to>
    <xdr:pic>
      <xdr:nvPicPr>
        <xdr:cNvPr id="4" name="Image 3" descr="http://www.bestofbets.net/img/menu.png">
          <a:hlinkClick xmlns:r="http://schemas.openxmlformats.org/officeDocument/2006/relationships" r:id="rId3"/>
          <a:extLst>
            <a:ext uri="{FF2B5EF4-FFF2-40B4-BE49-F238E27FC236}">
              <a16:creationId xmlns:a16="http://schemas.microsoft.com/office/drawing/2014/main" id="{3B2F3828-BC74-4EAA-A1FB-57EC0273B7D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86725" y="952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3476625</xdr:colOff>
      <xdr:row>0</xdr:row>
      <xdr:rowOff>140425</xdr:rowOff>
    </xdr:from>
    <xdr:to>
      <xdr:col>6</xdr:col>
      <xdr:colOff>3713207</xdr:colOff>
      <xdr:row>0</xdr:row>
      <xdr:rowOff>308867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rot="10617920">
          <a:off x="7715250" y="1404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6</xdr:col>
      <xdr:colOff>4099000</xdr:colOff>
      <xdr:row>0</xdr:row>
      <xdr:rowOff>148318</xdr:rowOff>
    </xdr:from>
    <xdr:to>
      <xdr:col>6</xdr:col>
      <xdr:colOff>4331173</xdr:colOff>
      <xdr:row>0</xdr:row>
      <xdr:rowOff>320959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8337625" y="1483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6</xdr:col>
      <xdr:colOff>3790950</xdr:colOff>
      <xdr:row>0</xdr:row>
      <xdr:rowOff>104775</xdr:rowOff>
    </xdr:from>
    <xdr:to>
      <xdr:col>6</xdr:col>
      <xdr:colOff>4029075</xdr:colOff>
      <xdr:row>0</xdr:row>
      <xdr:rowOff>342900</xdr:rowOff>
    </xdr:to>
    <xdr:pic>
      <xdr:nvPicPr>
        <xdr:cNvPr id="99418" name="Image 3" descr="http://www.bestofbets.net/img/menu.png">
          <a:hlinkClick xmlns:r="http://schemas.openxmlformats.org/officeDocument/2006/relationships" r:id="rId3"/>
          <a:extLst>
            <a:ext uri="{FF2B5EF4-FFF2-40B4-BE49-F238E27FC236}">
              <a16:creationId xmlns:a16="http://schemas.microsoft.com/office/drawing/2014/main" id="{00000000-0008-0000-0500-00005A8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29575" y="1047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381000</xdr:colOff>
      <xdr:row>0</xdr:row>
      <xdr:rowOff>155665</xdr:rowOff>
    </xdr:from>
    <xdr:to>
      <xdr:col>9</xdr:col>
      <xdr:colOff>617582</xdr:colOff>
      <xdr:row>0</xdr:row>
      <xdr:rowOff>324107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rot="10617920">
          <a:off x="8039100" y="15566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9</xdr:col>
      <xdr:colOff>1003375</xdr:colOff>
      <xdr:row>0</xdr:row>
      <xdr:rowOff>163558</xdr:rowOff>
    </xdr:from>
    <xdr:to>
      <xdr:col>9</xdr:col>
      <xdr:colOff>1235548</xdr:colOff>
      <xdr:row>0</xdr:row>
      <xdr:rowOff>336199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8661475" y="16355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9</xdr:col>
      <xdr:colOff>695325</xdr:colOff>
      <xdr:row>0</xdr:row>
      <xdr:rowOff>120015</xdr:rowOff>
    </xdr:from>
    <xdr:to>
      <xdr:col>9</xdr:col>
      <xdr:colOff>933450</xdr:colOff>
      <xdr:row>0</xdr:row>
      <xdr:rowOff>358140</xdr:rowOff>
    </xdr:to>
    <xdr:pic>
      <xdr:nvPicPr>
        <xdr:cNvPr id="4449" name="Image 3" descr="http://www.bestofbets.net/img/menu.png">
          <a:hlinkClick xmlns:r="http://schemas.openxmlformats.org/officeDocument/2006/relationships" r:id="rId3"/>
          <a:extLst>
            <a:ext uri="{FF2B5EF4-FFF2-40B4-BE49-F238E27FC236}">
              <a16:creationId xmlns:a16="http://schemas.microsoft.com/office/drawing/2014/main" id="{00000000-0008-0000-0600-000061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53425" y="12001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19</xdr:col>
      <xdr:colOff>38100</xdr:colOff>
      <xdr:row>0</xdr:row>
      <xdr:rowOff>149950</xdr:rowOff>
    </xdr:from>
    <xdr:to>
      <xdr:col>19</xdr:col>
      <xdr:colOff>274682</xdr:colOff>
      <xdr:row>0</xdr:row>
      <xdr:rowOff>318392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8C433EBC-8385-4CB5-ABD5-A15FC69064C1}"/>
            </a:ext>
          </a:extLst>
        </xdr:cNvPr>
        <xdr:cNvSpPr/>
      </xdr:nvSpPr>
      <xdr:spPr>
        <a:xfrm rot="10617920">
          <a:off x="8656320" y="14995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21</xdr:col>
      <xdr:colOff>31825</xdr:colOff>
      <xdr:row>0</xdr:row>
      <xdr:rowOff>157843</xdr:rowOff>
    </xdr:from>
    <xdr:to>
      <xdr:col>21</xdr:col>
      <xdr:colOff>263998</xdr:colOff>
      <xdr:row>0</xdr:row>
      <xdr:rowOff>330484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447463DC-7616-4A7C-A020-15407FE013E9}"/>
            </a:ext>
          </a:extLst>
        </xdr:cNvPr>
        <xdr:cNvSpPr/>
      </xdr:nvSpPr>
      <xdr:spPr>
        <a:xfrm>
          <a:off x="9396805" y="15784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20</xdr:col>
      <xdr:colOff>38100</xdr:colOff>
      <xdr:row>0</xdr:row>
      <xdr:rowOff>114300</xdr:rowOff>
    </xdr:from>
    <xdr:to>
      <xdr:col>20</xdr:col>
      <xdr:colOff>276225</xdr:colOff>
      <xdr:row>0</xdr:row>
      <xdr:rowOff>352425</xdr:rowOff>
    </xdr:to>
    <xdr:pic>
      <xdr:nvPicPr>
        <xdr:cNvPr id="4" name="Image 3" descr="http://www.bestofbets.net/img/menu.png">
          <a:hlinkClick xmlns:r="http://schemas.openxmlformats.org/officeDocument/2006/relationships" r:id="rId3"/>
          <a:extLst>
            <a:ext uri="{FF2B5EF4-FFF2-40B4-BE49-F238E27FC236}">
              <a16:creationId xmlns:a16="http://schemas.microsoft.com/office/drawing/2014/main" id="{DEC77A4F-AA0F-449E-BE69-CC0C4B36843F}"/>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9029700" y="11430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47625</xdr:colOff>
      <xdr:row>5</xdr:row>
      <xdr:rowOff>98636</xdr:rowOff>
    </xdr:from>
    <xdr:to>
      <xdr:col>13</xdr:col>
      <xdr:colOff>342900</xdr:colOff>
      <xdr:row>5</xdr:row>
      <xdr:rowOff>426719</xdr:rowOff>
    </xdr:to>
    <xdr:pic>
      <xdr:nvPicPr>
        <xdr:cNvPr id="5" name="Picture 127" descr="hot-water-music_red-flame">
          <a:hlinkClick xmlns:r="http://schemas.openxmlformats.org/officeDocument/2006/relationships" r:id="rId5"/>
          <a:extLst>
            <a:ext uri="{FF2B5EF4-FFF2-40B4-BE49-F238E27FC236}">
              <a16:creationId xmlns:a16="http://schemas.microsoft.com/office/drawing/2014/main" id="{EFA85ECA-4A5C-428F-9D41-5BCFFF047C3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425565" y="2331296"/>
          <a:ext cx="295275" cy="328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55245</xdr:colOff>
      <xdr:row>5</xdr:row>
      <xdr:rowOff>144779</xdr:rowOff>
    </xdr:from>
    <xdr:to>
      <xdr:col>14</xdr:col>
      <xdr:colOff>346364</xdr:colOff>
      <xdr:row>5</xdr:row>
      <xdr:rowOff>421004</xdr:rowOff>
    </xdr:to>
    <xdr:pic>
      <xdr:nvPicPr>
        <xdr:cNvPr id="6" name="Picture 29" descr="C:\Program Files\Microsoft Office\MEDIA\CAGCAT10\j0196164.wmf">
          <a:hlinkClick xmlns:r="http://schemas.openxmlformats.org/officeDocument/2006/relationships" r:id="rId7"/>
          <a:extLst>
            <a:ext uri="{FF2B5EF4-FFF2-40B4-BE49-F238E27FC236}">
              <a16:creationId xmlns:a16="http://schemas.microsoft.com/office/drawing/2014/main" id="{5A4E91BA-189A-4764-B83E-9CA38ED73264}"/>
            </a:ext>
          </a:extLst>
        </xdr:cNvPr>
        <xdr:cNvPicPr>
          <a:picLocks noChangeAspect="1" noChangeArrowheads="1"/>
        </xdr:cNvPicPr>
      </xdr:nvPicPr>
      <xdr:blipFill>
        <a:blip xmlns:r="http://schemas.openxmlformats.org/officeDocument/2006/relationships" r:embed="rId8" cstate="print">
          <a:grayscl/>
          <a:biLevel thresh="50000"/>
          <a:extLst>
            <a:ext uri="{28A0092B-C50C-407E-A947-70E740481C1C}">
              <a14:useLocalDpi xmlns:a14="http://schemas.microsoft.com/office/drawing/2010/main" val="0"/>
            </a:ext>
          </a:extLst>
        </a:blip>
        <a:srcRect/>
        <a:stretch>
          <a:fillRect/>
        </a:stretch>
      </xdr:blipFill>
      <xdr:spPr bwMode="auto">
        <a:xfrm>
          <a:off x="6806565" y="2377439"/>
          <a:ext cx="291119"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19051</xdr:colOff>
      <xdr:row>5</xdr:row>
      <xdr:rowOff>198605</xdr:rowOff>
    </xdr:from>
    <xdr:to>
      <xdr:col>15</xdr:col>
      <xdr:colOff>358141</xdr:colOff>
      <xdr:row>5</xdr:row>
      <xdr:rowOff>426720</xdr:rowOff>
    </xdr:to>
    <xdr:pic>
      <xdr:nvPicPr>
        <xdr:cNvPr id="7" name="Picture 130" descr="MCj02981830000[1]">
          <a:hlinkClick xmlns:r="http://schemas.openxmlformats.org/officeDocument/2006/relationships" r:id="rId9"/>
          <a:extLst>
            <a:ext uri="{FF2B5EF4-FFF2-40B4-BE49-F238E27FC236}">
              <a16:creationId xmlns:a16="http://schemas.microsoft.com/office/drawing/2014/main" id="{BF583957-8391-47C2-82C1-0CB520F8416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43751" y="2431265"/>
          <a:ext cx="339090" cy="228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22860</xdr:colOff>
      <xdr:row>5</xdr:row>
      <xdr:rowOff>198119</xdr:rowOff>
    </xdr:from>
    <xdr:to>
      <xdr:col>16</xdr:col>
      <xdr:colOff>355535</xdr:colOff>
      <xdr:row>5</xdr:row>
      <xdr:rowOff>436244</xdr:rowOff>
    </xdr:to>
    <xdr:pic>
      <xdr:nvPicPr>
        <xdr:cNvPr id="8" name="Picture 21" descr="MCj02908610000[1]">
          <a:hlinkClick xmlns:r="http://schemas.openxmlformats.org/officeDocument/2006/relationships" r:id="rId11"/>
          <a:extLst>
            <a:ext uri="{FF2B5EF4-FFF2-40B4-BE49-F238E27FC236}">
              <a16:creationId xmlns:a16="http://schemas.microsoft.com/office/drawing/2014/main" id="{D03F06DC-B6D6-4AAA-8A32-4DF82FF022B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520940" y="2430779"/>
          <a:ext cx="3326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43815</xdr:colOff>
      <xdr:row>5</xdr:row>
      <xdr:rowOff>228600</xdr:rowOff>
    </xdr:from>
    <xdr:to>
      <xdr:col>18</xdr:col>
      <xdr:colOff>361850</xdr:colOff>
      <xdr:row>5</xdr:row>
      <xdr:rowOff>426720</xdr:rowOff>
    </xdr:to>
    <xdr:pic>
      <xdr:nvPicPr>
        <xdr:cNvPr id="9" name="Picture 30" descr="C:\Program Files\Microsoft Office\MEDIA\CAGCAT10\j0212957.wmf">
          <a:hlinkClick xmlns:r="http://schemas.openxmlformats.org/officeDocument/2006/relationships" r:id="rId13"/>
          <a:extLst>
            <a:ext uri="{FF2B5EF4-FFF2-40B4-BE49-F238E27FC236}">
              <a16:creationId xmlns:a16="http://schemas.microsoft.com/office/drawing/2014/main" id="{5942F837-4368-4422-B4F5-368D0B45EF0B}"/>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288655" y="2461260"/>
          <a:ext cx="318035"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36248</xdr:colOff>
      <xdr:row>5</xdr:row>
      <xdr:rowOff>236219</xdr:rowOff>
    </xdr:from>
    <xdr:to>
      <xdr:col>21</xdr:col>
      <xdr:colOff>342900</xdr:colOff>
      <xdr:row>5</xdr:row>
      <xdr:rowOff>417194</xdr:rowOff>
    </xdr:to>
    <xdr:pic>
      <xdr:nvPicPr>
        <xdr:cNvPr id="10" name="Picture 2" descr="http://www.tlrservices.com.au/images/Engraving/Vibration.png">
          <a:hlinkClick xmlns:r="http://schemas.openxmlformats.org/officeDocument/2006/relationships" r:id="rId15"/>
          <a:extLst>
            <a:ext uri="{FF2B5EF4-FFF2-40B4-BE49-F238E27FC236}">
              <a16:creationId xmlns:a16="http://schemas.microsoft.com/office/drawing/2014/main" id="{E41394EF-C0B1-446C-A64B-50102E3B7A1D}"/>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401228" y="2468879"/>
          <a:ext cx="306652"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34291</xdr:colOff>
      <xdr:row>5</xdr:row>
      <xdr:rowOff>83085</xdr:rowOff>
    </xdr:from>
    <xdr:to>
      <xdr:col>8</xdr:col>
      <xdr:colOff>7621</xdr:colOff>
      <xdr:row>5</xdr:row>
      <xdr:rowOff>436245</xdr:rowOff>
    </xdr:to>
    <xdr:pic>
      <xdr:nvPicPr>
        <xdr:cNvPr id="11" name="Picture 20" descr="MCj04339410000[1]">
          <a:hlinkClick xmlns:r="http://schemas.openxmlformats.org/officeDocument/2006/relationships" r:id="rId17"/>
          <a:extLst>
            <a:ext uri="{FF2B5EF4-FFF2-40B4-BE49-F238E27FC236}">
              <a16:creationId xmlns:a16="http://schemas.microsoft.com/office/drawing/2014/main" id="{98444765-471C-41F2-BCAA-3C736913D0D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171951" y="2315745"/>
          <a:ext cx="346710" cy="353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40005</xdr:colOff>
      <xdr:row>5</xdr:row>
      <xdr:rowOff>104421</xdr:rowOff>
    </xdr:from>
    <xdr:to>
      <xdr:col>7</xdr:col>
      <xdr:colOff>3810</xdr:colOff>
      <xdr:row>5</xdr:row>
      <xdr:rowOff>428625</xdr:rowOff>
    </xdr:to>
    <xdr:pic>
      <xdr:nvPicPr>
        <xdr:cNvPr id="12" name="Picture 34" descr="C:\Documents and Settings\Dalpanf\Local Settings\Temporary Internet Files\Content.IE5\Z3QMD37W\MC900432617[1].png">
          <a:hlinkClick xmlns:r="http://schemas.openxmlformats.org/officeDocument/2006/relationships" r:id="rId19"/>
          <a:extLst>
            <a:ext uri="{FF2B5EF4-FFF2-40B4-BE49-F238E27FC236}">
              <a16:creationId xmlns:a16="http://schemas.microsoft.com/office/drawing/2014/main" id="{B5EC8DAA-47DE-431F-97D1-B9769EE20F3E}"/>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804285" y="2337081"/>
          <a:ext cx="325755" cy="324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30481</xdr:colOff>
      <xdr:row>5</xdr:row>
      <xdr:rowOff>99060</xdr:rowOff>
    </xdr:from>
    <xdr:to>
      <xdr:col>4</xdr:col>
      <xdr:colOff>339091</xdr:colOff>
      <xdr:row>5</xdr:row>
      <xdr:rowOff>407670</xdr:rowOff>
    </xdr:to>
    <xdr:pic>
      <xdr:nvPicPr>
        <xdr:cNvPr id="13" name="Picture 128" descr="MCj03970480000[1]">
          <a:hlinkClick xmlns:r="http://schemas.openxmlformats.org/officeDocument/2006/relationships" r:id="rId21"/>
          <a:extLst>
            <a:ext uri="{FF2B5EF4-FFF2-40B4-BE49-F238E27FC236}">
              <a16:creationId xmlns:a16="http://schemas.microsoft.com/office/drawing/2014/main" id="{D2F5857B-3490-4DBE-8E52-566727AEDF97}"/>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048001" y="2331720"/>
          <a:ext cx="308610" cy="308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22861</xdr:colOff>
      <xdr:row>5</xdr:row>
      <xdr:rowOff>82772</xdr:rowOff>
    </xdr:from>
    <xdr:to>
      <xdr:col>2</xdr:col>
      <xdr:colOff>358141</xdr:colOff>
      <xdr:row>5</xdr:row>
      <xdr:rowOff>401288</xdr:rowOff>
    </xdr:to>
    <xdr:pic>
      <xdr:nvPicPr>
        <xdr:cNvPr id="14" name="Picture 31" descr="C:\Documents and Settings\Dalpanf\Local Settings\Temporary Internet Files\Content.IE5\Z3QMD37W\MC900310736[1].wmf">
          <a:hlinkClick xmlns:r="http://schemas.openxmlformats.org/officeDocument/2006/relationships" r:id="rId23"/>
          <a:extLst>
            <a:ext uri="{FF2B5EF4-FFF2-40B4-BE49-F238E27FC236}">
              <a16:creationId xmlns:a16="http://schemas.microsoft.com/office/drawing/2014/main" id="{BBA9BED0-54FB-4E4A-8456-F3D15E728B88}"/>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293621" y="2315432"/>
          <a:ext cx="335280" cy="318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60960</xdr:colOff>
      <xdr:row>5</xdr:row>
      <xdr:rowOff>52933</xdr:rowOff>
    </xdr:from>
    <xdr:to>
      <xdr:col>11</xdr:col>
      <xdr:colOff>316230</xdr:colOff>
      <xdr:row>5</xdr:row>
      <xdr:rowOff>426721</xdr:rowOff>
    </xdr:to>
    <xdr:pic>
      <xdr:nvPicPr>
        <xdr:cNvPr id="15" name="Picture 19" descr="MCj03794610000[1]">
          <a:hlinkClick xmlns:r="http://schemas.openxmlformats.org/officeDocument/2006/relationships" r:id="rId25"/>
          <a:extLst>
            <a:ext uri="{FF2B5EF4-FFF2-40B4-BE49-F238E27FC236}">
              <a16:creationId xmlns:a16="http://schemas.microsoft.com/office/drawing/2014/main" id="{97256887-90E0-4C51-925A-C597926A5B74}"/>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692140" y="2285593"/>
          <a:ext cx="255270" cy="373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5715</xdr:colOff>
      <xdr:row>5</xdr:row>
      <xdr:rowOff>89535</xdr:rowOff>
    </xdr:from>
    <xdr:to>
      <xdr:col>18</xdr:col>
      <xdr:colOff>3810</xdr:colOff>
      <xdr:row>6</xdr:row>
      <xdr:rowOff>0</xdr:rowOff>
    </xdr:to>
    <xdr:pic>
      <xdr:nvPicPr>
        <xdr:cNvPr id="16" name="Image 22" descr="Afficher l'image d'origine">
          <a:hlinkClick xmlns:r="http://schemas.openxmlformats.org/officeDocument/2006/relationships" r:id="rId27"/>
          <a:extLst>
            <a:ext uri="{FF2B5EF4-FFF2-40B4-BE49-F238E27FC236}">
              <a16:creationId xmlns:a16="http://schemas.microsoft.com/office/drawing/2014/main" id="{25CA6CEB-B87A-4738-868A-1A205413A929}"/>
            </a:ext>
          </a:extLst>
        </xdr:cNvPr>
        <xdr:cNvPicPr>
          <a:picLocks noChangeAspect="1" noChangeArrowheads="1"/>
        </xdr:cNvPicPr>
      </xdr:nvPicPr>
      <xdr:blipFill>
        <a:blip xmlns:r="http://schemas.openxmlformats.org/officeDocument/2006/relationships" r:embed="rId2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877175" y="2322195"/>
          <a:ext cx="36004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30481</xdr:colOff>
      <xdr:row>5</xdr:row>
      <xdr:rowOff>83428</xdr:rowOff>
    </xdr:from>
    <xdr:to>
      <xdr:col>3</xdr:col>
      <xdr:colOff>342901</xdr:colOff>
      <xdr:row>5</xdr:row>
      <xdr:rowOff>403859</xdr:rowOff>
    </xdr:to>
    <xdr:pic>
      <xdr:nvPicPr>
        <xdr:cNvPr id="17" name="Picture 4" descr="MCj03963260000[1]">
          <a:hlinkClick xmlns:r="http://schemas.openxmlformats.org/officeDocument/2006/relationships" r:id="rId29"/>
          <a:extLst>
            <a:ext uri="{FF2B5EF4-FFF2-40B4-BE49-F238E27FC236}">
              <a16:creationId xmlns:a16="http://schemas.microsoft.com/office/drawing/2014/main" id="{14751002-9AD3-4577-BFE2-51BE6EA21123}"/>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674621" y="2316088"/>
          <a:ext cx="312420" cy="320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26671</xdr:colOff>
      <xdr:row>5</xdr:row>
      <xdr:rowOff>93443</xdr:rowOff>
    </xdr:from>
    <xdr:to>
      <xdr:col>1</xdr:col>
      <xdr:colOff>327661</xdr:colOff>
      <xdr:row>5</xdr:row>
      <xdr:rowOff>386715</xdr:rowOff>
    </xdr:to>
    <xdr:pic>
      <xdr:nvPicPr>
        <xdr:cNvPr id="18" name="Picture 153" descr="MCj03980470000[1]">
          <a:hlinkClick xmlns:r="http://schemas.openxmlformats.org/officeDocument/2006/relationships" r:id="rId31"/>
          <a:extLst>
            <a:ext uri="{FF2B5EF4-FFF2-40B4-BE49-F238E27FC236}">
              <a16:creationId xmlns:a16="http://schemas.microsoft.com/office/drawing/2014/main" id="{E75ED844-5B38-4B51-8059-BB9855E81EBB}"/>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924051" y="2326103"/>
          <a:ext cx="300990" cy="29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30480</xdr:colOff>
      <xdr:row>5</xdr:row>
      <xdr:rowOff>190500</xdr:rowOff>
    </xdr:from>
    <xdr:to>
      <xdr:col>10</xdr:col>
      <xdr:colOff>321115</xdr:colOff>
      <xdr:row>5</xdr:row>
      <xdr:rowOff>417195</xdr:rowOff>
    </xdr:to>
    <xdr:pic>
      <xdr:nvPicPr>
        <xdr:cNvPr id="19" name="Picture 27" descr="MCj03910420000[1]">
          <a:hlinkClick xmlns:r="http://schemas.openxmlformats.org/officeDocument/2006/relationships" r:id="rId33"/>
          <a:extLst>
            <a:ext uri="{FF2B5EF4-FFF2-40B4-BE49-F238E27FC236}">
              <a16:creationId xmlns:a16="http://schemas.microsoft.com/office/drawing/2014/main" id="{03C396D0-75BE-4673-A8F2-8C9A9C64D6AA}"/>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288280" y="2423160"/>
          <a:ext cx="290635"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20955</xdr:colOff>
      <xdr:row>5</xdr:row>
      <xdr:rowOff>110489</xdr:rowOff>
    </xdr:from>
    <xdr:to>
      <xdr:col>9</xdr:col>
      <xdr:colOff>3810</xdr:colOff>
      <xdr:row>6</xdr:row>
      <xdr:rowOff>5714</xdr:rowOff>
    </xdr:to>
    <xdr:pic>
      <xdr:nvPicPr>
        <xdr:cNvPr id="20" name="Image 26" descr="Afficher l'image d'origine">
          <a:hlinkClick xmlns:r="http://schemas.openxmlformats.org/officeDocument/2006/relationships" r:id="rId35"/>
          <a:extLst>
            <a:ext uri="{FF2B5EF4-FFF2-40B4-BE49-F238E27FC236}">
              <a16:creationId xmlns:a16="http://schemas.microsoft.com/office/drawing/2014/main" id="{349E7F42-D553-4BF4-9630-2F2396AB76D5}"/>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531995" y="2343149"/>
          <a:ext cx="34480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45720</xdr:colOff>
      <xdr:row>5</xdr:row>
      <xdr:rowOff>99060</xdr:rowOff>
    </xdr:from>
    <xdr:to>
      <xdr:col>9</xdr:col>
      <xdr:colOff>356997</xdr:colOff>
      <xdr:row>5</xdr:row>
      <xdr:rowOff>426720</xdr:rowOff>
    </xdr:to>
    <xdr:pic>
      <xdr:nvPicPr>
        <xdr:cNvPr id="21" name="Picture 4" descr="MCj03963380000[1]">
          <a:hlinkClick xmlns:r="http://schemas.openxmlformats.org/officeDocument/2006/relationships" r:id="rId37"/>
          <a:extLst>
            <a:ext uri="{FF2B5EF4-FFF2-40B4-BE49-F238E27FC236}">
              <a16:creationId xmlns:a16="http://schemas.microsoft.com/office/drawing/2014/main" id="{BCC09014-C347-4866-B663-22C23594661E}"/>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4930140" y="2331720"/>
          <a:ext cx="311277"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36195</xdr:colOff>
      <xdr:row>5</xdr:row>
      <xdr:rowOff>114299</xdr:rowOff>
    </xdr:from>
    <xdr:to>
      <xdr:col>5</xdr:col>
      <xdr:colOff>342900</xdr:colOff>
      <xdr:row>5</xdr:row>
      <xdr:rowOff>421004</xdr:rowOff>
    </xdr:to>
    <xdr:pic>
      <xdr:nvPicPr>
        <xdr:cNvPr id="22" name="Image 29" descr="Afficher l'image d'origine">
          <a:hlinkClick xmlns:r="http://schemas.openxmlformats.org/officeDocument/2006/relationships" r:id="rId39"/>
          <a:extLst>
            <a:ext uri="{FF2B5EF4-FFF2-40B4-BE49-F238E27FC236}">
              <a16:creationId xmlns:a16="http://schemas.microsoft.com/office/drawing/2014/main" id="{2CEF97E2-B4C3-4D51-96AA-A2EC83A851B5}"/>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3427095" y="2346959"/>
          <a:ext cx="306705" cy="306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361951</xdr:colOff>
      <xdr:row>5</xdr:row>
      <xdr:rowOff>99608</xdr:rowOff>
    </xdr:from>
    <xdr:to>
      <xdr:col>19</xdr:col>
      <xdr:colOff>358141</xdr:colOff>
      <xdr:row>5</xdr:row>
      <xdr:rowOff>425132</xdr:rowOff>
    </xdr:to>
    <xdr:pic>
      <xdr:nvPicPr>
        <xdr:cNvPr id="23" name="Picture 11">
          <a:hlinkClick xmlns:r="http://schemas.openxmlformats.org/officeDocument/2006/relationships" r:id="rId41"/>
          <a:extLst>
            <a:ext uri="{FF2B5EF4-FFF2-40B4-BE49-F238E27FC236}">
              <a16:creationId xmlns:a16="http://schemas.microsoft.com/office/drawing/2014/main" id="{92BB46BB-E17E-406E-8767-7F8BB5DCF78A}"/>
            </a:ext>
          </a:extLst>
        </xdr:cNvPr>
        <xdr:cNvPicPr>
          <a:picLocks noChangeAspect="1" noChangeArrowheads="1"/>
        </xdr:cNvPicPr>
      </xdr:nvPicPr>
      <xdr:blipFill>
        <a:blip xmlns:r="http://schemas.openxmlformats.org/officeDocument/2006/relationships" r:embed="rId42" cstate="print">
          <a:clrChange>
            <a:clrFrom>
              <a:srgbClr val="FFFFFF"/>
            </a:clrFrom>
            <a:clrTo>
              <a:srgbClr val="FFFFFF">
                <a:alpha val="0"/>
              </a:srgbClr>
            </a:clrTo>
          </a:clrChange>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606791" y="2332268"/>
          <a:ext cx="369570" cy="325524"/>
        </a:xfrm>
        <a:prstGeom prst="rect">
          <a:avLst/>
        </a:prstGeom>
        <a:noFill/>
        <a:ln w="9525">
          <a:noFill/>
          <a:miter lim="800000"/>
          <a:headEnd/>
          <a:tailEnd/>
        </a:ln>
      </xdr:spPr>
    </xdr:pic>
    <xdr:clientData/>
  </xdr:twoCellAnchor>
  <xdr:twoCellAnchor editAs="oneCell">
    <xdr:from>
      <xdr:col>20</xdr:col>
      <xdr:colOff>40005</xdr:colOff>
      <xdr:row>5</xdr:row>
      <xdr:rowOff>112395</xdr:rowOff>
    </xdr:from>
    <xdr:to>
      <xdr:col>20</xdr:col>
      <xdr:colOff>342900</xdr:colOff>
      <xdr:row>5</xdr:row>
      <xdr:rowOff>415290</xdr:rowOff>
    </xdr:to>
    <xdr:pic>
      <xdr:nvPicPr>
        <xdr:cNvPr id="24" name="Image 33" descr="Afficher l'image d'origine">
          <a:hlinkClick xmlns:r="http://schemas.openxmlformats.org/officeDocument/2006/relationships" r:id="rId43"/>
          <a:extLst>
            <a:ext uri="{FF2B5EF4-FFF2-40B4-BE49-F238E27FC236}">
              <a16:creationId xmlns:a16="http://schemas.microsoft.com/office/drawing/2014/main" id="{DA448206-3D78-49B7-854E-8EFEB7CA6F8F}"/>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031605" y="2345055"/>
          <a:ext cx="302895" cy="302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34290</xdr:colOff>
      <xdr:row>5</xdr:row>
      <xdr:rowOff>133255</xdr:rowOff>
    </xdr:from>
    <xdr:to>
      <xdr:col>12</xdr:col>
      <xdr:colOff>335280</xdr:colOff>
      <xdr:row>5</xdr:row>
      <xdr:rowOff>426720</xdr:rowOff>
    </xdr:to>
    <xdr:pic>
      <xdr:nvPicPr>
        <xdr:cNvPr id="25" name="Picture 4" descr="http://thumbs.dreamstime.com/z/natation-de-plongeur-de-dessin-anim%C3%A9-sous-marine-19109512.jpg">
          <a:hlinkClick xmlns:r="http://schemas.openxmlformats.org/officeDocument/2006/relationships" r:id="rId45"/>
          <a:extLst>
            <a:ext uri="{FF2B5EF4-FFF2-40B4-BE49-F238E27FC236}">
              <a16:creationId xmlns:a16="http://schemas.microsoft.com/office/drawing/2014/main" id="{DFF651AC-ADA2-41C9-BAA8-E1F41837E6DE}"/>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6038850" y="2365915"/>
          <a:ext cx="300990" cy="293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187619</xdr:colOff>
      <xdr:row>14</xdr:row>
      <xdr:rowOff>83186</xdr:rowOff>
    </xdr:from>
    <xdr:to>
      <xdr:col>2</xdr:col>
      <xdr:colOff>346422</xdr:colOff>
      <xdr:row>22</xdr:row>
      <xdr:rowOff>147629</xdr:rowOff>
    </xdr:to>
    <xdr:pic>
      <xdr:nvPicPr>
        <xdr:cNvPr id="26" name="Picture 2" descr="Podium, Médaille, Jeux Olympiques, Sports, Champions">
          <a:extLst>
            <a:ext uri="{FF2B5EF4-FFF2-40B4-BE49-F238E27FC236}">
              <a16:creationId xmlns:a16="http://schemas.microsoft.com/office/drawing/2014/main" id="{E7374AB9-5BB6-470F-8184-839FB5568B98}"/>
            </a:ext>
          </a:extLst>
        </xdr:cNvPr>
        <xdr:cNvPicPr>
          <a:picLocks noChangeAspect="1" noChangeArrowheads="1"/>
        </xdr:cNvPicPr>
      </xdr:nvPicPr>
      <xdr:blipFill>
        <a:blip xmlns:r="http://schemas.openxmlformats.org/officeDocument/2006/relationships" r:embed="rId47" cstate="print">
          <a:duotone>
            <a:prstClr val="black"/>
            <a:srgbClr val="FF0000">
              <a:tint val="45000"/>
              <a:satMod val="400000"/>
            </a:srgbClr>
          </a:duotone>
          <a:extLst>
            <a:ext uri="{BEBA8EAE-BF5A-486C-A8C5-ECC9F3942E4B}">
              <a14:imgProps xmlns:a14="http://schemas.microsoft.com/office/drawing/2010/main">
                <a14:imgLayer r:embed="rId48">
                  <a14:imgEffect>
                    <a14:colorTemperature colorTemp="5300"/>
                  </a14:imgEffect>
                </a14:imgLayer>
              </a14:imgProps>
            </a:ext>
            <a:ext uri="{28A0092B-C50C-407E-A947-70E740481C1C}">
              <a14:useLocalDpi xmlns:a14="http://schemas.microsoft.com/office/drawing/2010/main" val="0"/>
            </a:ext>
          </a:extLst>
        </a:blip>
        <a:srcRect/>
        <a:stretch>
          <a:fillRect/>
        </a:stretch>
      </xdr:blipFill>
      <xdr:spPr bwMode="auto">
        <a:xfrm>
          <a:off x="187619" y="4388486"/>
          <a:ext cx="2429563" cy="1405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1136852</xdr:colOff>
          <xdr:row>11</xdr:row>
          <xdr:rowOff>44118</xdr:rowOff>
        </xdr:from>
        <xdr:to>
          <xdr:col>0</xdr:col>
          <xdr:colOff>1661159</xdr:colOff>
          <xdr:row>15</xdr:row>
          <xdr:rowOff>4866</xdr:rowOff>
        </xdr:to>
        <xdr:pic>
          <xdr:nvPicPr>
            <xdr:cNvPr id="27" name="Image 26">
              <a:extLst>
                <a:ext uri="{FF2B5EF4-FFF2-40B4-BE49-F238E27FC236}">
                  <a16:creationId xmlns:a16="http://schemas.microsoft.com/office/drawing/2014/main" id="{4E8B922E-2454-4844-96BE-F5B30191B832}"/>
                </a:ext>
              </a:extLst>
            </xdr:cNvPr>
            <xdr:cNvPicPr>
              <a:picLocks noChangeAspect="1" noChangeArrowheads="1"/>
              <a:extLst>
                <a:ext uri="{84589F7E-364E-4C9E-8A38-B11213B215E9}">
                  <a14:cameraTool cellRange="logo1" spid="_x0000_s106738"/>
                </a:ext>
              </a:extLst>
            </xdr:cNvPicPr>
          </xdr:nvPicPr>
          <xdr:blipFill>
            <a:blip xmlns:r="http://schemas.openxmlformats.org/officeDocument/2006/relationships" r:embed="rId49"/>
            <a:srcRect/>
            <a:stretch>
              <a:fillRect/>
            </a:stretch>
          </xdr:blipFill>
          <xdr:spPr bwMode="auto">
            <a:xfrm>
              <a:off x="1136852" y="3846498"/>
              <a:ext cx="524307" cy="63130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327660</xdr:colOff>
          <xdr:row>14</xdr:row>
          <xdr:rowOff>44163</xdr:rowOff>
        </xdr:from>
        <xdr:to>
          <xdr:col>0</xdr:col>
          <xdr:colOff>785244</xdr:colOff>
          <xdr:row>17</xdr:row>
          <xdr:rowOff>92211</xdr:rowOff>
        </xdr:to>
        <xdr:pic>
          <xdr:nvPicPr>
            <xdr:cNvPr id="28" name="Image 27">
              <a:extLst>
                <a:ext uri="{FF2B5EF4-FFF2-40B4-BE49-F238E27FC236}">
                  <a16:creationId xmlns:a16="http://schemas.microsoft.com/office/drawing/2014/main" id="{4510C37E-2CD4-4AFA-B271-CE6566287C59}"/>
                </a:ext>
              </a:extLst>
            </xdr:cNvPr>
            <xdr:cNvPicPr>
              <a:picLocks noChangeAspect="1" noChangeArrowheads="1"/>
              <a:extLst>
                <a:ext uri="{84589F7E-364E-4C9E-8A38-B11213B215E9}">
                  <a14:cameraTool cellRange="logo2" spid="_x0000_s106739"/>
                </a:ext>
              </a:extLst>
            </xdr:cNvPicPr>
          </xdr:nvPicPr>
          <xdr:blipFill>
            <a:blip xmlns:r="http://schemas.openxmlformats.org/officeDocument/2006/relationships" r:embed="rId50"/>
            <a:srcRect/>
            <a:stretch>
              <a:fillRect/>
            </a:stretch>
          </xdr:blipFill>
          <xdr:spPr bwMode="auto">
            <a:xfrm>
              <a:off x="327660" y="4349463"/>
              <a:ext cx="457584" cy="55096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109237</xdr:colOff>
          <xdr:row>15</xdr:row>
          <xdr:rowOff>144780</xdr:rowOff>
        </xdr:from>
        <xdr:to>
          <xdr:col>2</xdr:col>
          <xdr:colOff>184164</xdr:colOff>
          <xdr:row>19</xdr:row>
          <xdr:rowOff>14018</xdr:rowOff>
        </xdr:to>
        <xdr:pic>
          <xdr:nvPicPr>
            <xdr:cNvPr id="29" name="Image 28">
              <a:extLst>
                <a:ext uri="{FF2B5EF4-FFF2-40B4-BE49-F238E27FC236}">
                  <a16:creationId xmlns:a16="http://schemas.microsoft.com/office/drawing/2014/main" id="{3A70573E-4FE5-46A6-92DA-62F2AD107F52}"/>
                </a:ext>
              </a:extLst>
            </xdr:cNvPr>
            <xdr:cNvPicPr>
              <a:picLocks noChangeAspect="1" noChangeArrowheads="1"/>
              <a:extLst>
                <a:ext uri="{84589F7E-364E-4C9E-8A38-B11213B215E9}">
                  <a14:cameraTool cellRange="logo3" spid="_x0000_s106740"/>
                </a:ext>
              </a:extLst>
            </xdr:cNvPicPr>
          </xdr:nvPicPr>
          <xdr:blipFill>
            <a:blip xmlns:r="http://schemas.openxmlformats.org/officeDocument/2006/relationships" r:embed="rId51"/>
            <a:srcRect/>
            <a:stretch>
              <a:fillRect/>
            </a:stretch>
          </xdr:blipFill>
          <xdr:spPr bwMode="auto">
            <a:xfrm>
              <a:off x="2006617" y="4617720"/>
              <a:ext cx="448307" cy="53979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oneCellAnchor>
    <xdr:from>
      <xdr:col>13</xdr:col>
      <xdr:colOff>47625</xdr:colOff>
      <xdr:row>59</xdr:row>
      <xdr:rowOff>98636</xdr:rowOff>
    </xdr:from>
    <xdr:ext cx="295275" cy="328083"/>
    <xdr:pic>
      <xdr:nvPicPr>
        <xdr:cNvPr id="30" name="Picture 127" descr="hot-water-music_red-flame">
          <a:hlinkClick xmlns:r="http://schemas.openxmlformats.org/officeDocument/2006/relationships" r:id="rId5"/>
          <a:extLst>
            <a:ext uri="{FF2B5EF4-FFF2-40B4-BE49-F238E27FC236}">
              <a16:creationId xmlns:a16="http://schemas.microsoft.com/office/drawing/2014/main" id="{ECEC3F6C-6BED-4A02-B6DE-52A2F00E061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425565" y="14348036"/>
          <a:ext cx="295275" cy="328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55245</xdr:colOff>
      <xdr:row>59</xdr:row>
      <xdr:rowOff>144779</xdr:rowOff>
    </xdr:from>
    <xdr:ext cx="291119" cy="276225"/>
    <xdr:pic>
      <xdr:nvPicPr>
        <xdr:cNvPr id="31" name="Picture 29" descr="C:\Program Files\Microsoft Office\MEDIA\CAGCAT10\j0196164.wmf">
          <a:hlinkClick xmlns:r="http://schemas.openxmlformats.org/officeDocument/2006/relationships" r:id="rId7"/>
          <a:extLst>
            <a:ext uri="{FF2B5EF4-FFF2-40B4-BE49-F238E27FC236}">
              <a16:creationId xmlns:a16="http://schemas.microsoft.com/office/drawing/2014/main" id="{8F1C24E2-F951-4384-8B62-9059CDE23756}"/>
            </a:ext>
          </a:extLst>
        </xdr:cNvPr>
        <xdr:cNvPicPr>
          <a:picLocks noChangeAspect="1" noChangeArrowheads="1"/>
        </xdr:cNvPicPr>
      </xdr:nvPicPr>
      <xdr:blipFill>
        <a:blip xmlns:r="http://schemas.openxmlformats.org/officeDocument/2006/relationships" r:embed="rId8" cstate="print">
          <a:grayscl/>
          <a:biLevel thresh="50000"/>
          <a:extLst>
            <a:ext uri="{28A0092B-C50C-407E-A947-70E740481C1C}">
              <a14:useLocalDpi xmlns:a14="http://schemas.microsoft.com/office/drawing/2010/main" val="0"/>
            </a:ext>
          </a:extLst>
        </a:blip>
        <a:srcRect/>
        <a:stretch>
          <a:fillRect/>
        </a:stretch>
      </xdr:blipFill>
      <xdr:spPr bwMode="auto">
        <a:xfrm>
          <a:off x="6806565" y="14394179"/>
          <a:ext cx="291119"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19051</xdr:colOff>
      <xdr:row>59</xdr:row>
      <xdr:rowOff>198605</xdr:rowOff>
    </xdr:from>
    <xdr:ext cx="339090" cy="228115"/>
    <xdr:pic>
      <xdr:nvPicPr>
        <xdr:cNvPr id="32" name="Picture 130" descr="MCj02981830000[1]">
          <a:hlinkClick xmlns:r="http://schemas.openxmlformats.org/officeDocument/2006/relationships" r:id="rId9"/>
          <a:extLst>
            <a:ext uri="{FF2B5EF4-FFF2-40B4-BE49-F238E27FC236}">
              <a16:creationId xmlns:a16="http://schemas.microsoft.com/office/drawing/2014/main" id="{374667D7-F86D-47A9-BC12-7E0CCADEAAD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43751" y="14448005"/>
          <a:ext cx="339090" cy="228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22860</xdr:colOff>
      <xdr:row>59</xdr:row>
      <xdr:rowOff>198119</xdr:rowOff>
    </xdr:from>
    <xdr:ext cx="332675" cy="238125"/>
    <xdr:pic>
      <xdr:nvPicPr>
        <xdr:cNvPr id="33" name="Picture 21" descr="MCj02908610000[1]">
          <a:hlinkClick xmlns:r="http://schemas.openxmlformats.org/officeDocument/2006/relationships" r:id="rId11"/>
          <a:extLst>
            <a:ext uri="{FF2B5EF4-FFF2-40B4-BE49-F238E27FC236}">
              <a16:creationId xmlns:a16="http://schemas.microsoft.com/office/drawing/2014/main" id="{5BB79E08-3384-4714-BA78-EF7C96A0BEE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520940" y="14447519"/>
          <a:ext cx="3326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43815</xdr:colOff>
      <xdr:row>59</xdr:row>
      <xdr:rowOff>228600</xdr:rowOff>
    </xdr:from>
    <xdr:ext cx="318035" cy="198120"/>
    <xdr:pic>
      <xdr:nvPicPr>
        <xdr:cNvPr id="34" name="Picture 30" descr="C:\Program Files\Microsoft Office\MEDIA\CAGCAT10\j0212957.wmf">
          <a:hlinkClick xmlns:r="http://schemas.openxmlformats.org/officeDocument/2006/relationships" r:id="rId13"/>
          <a:extLst>
            <a:ext uri="{FF2B5EF4-FFF2-40B4-BE49-F238E27FC236}">
              <a16:creationId xmlns:a16="http://schemas.microsoft.com/office/drawing/2014/main" id="{062D64B2-46C9-4A9E-B5A9-23A17C0C4D7F}"/>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288655" y="14478000"/>
          <a:ext cx="318035"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36248</xdr:colOff>
      <xdr:row>59</xdr:row>
      <xdr:rowOff>236219</xdr:rowOff>
    </xdr:from>
    <xdr:ext cx="306652" cy="180975"/>
    <xdr:pic>
      <xdr:nvPicPr>
        <xdr:cNvPr id="35" name="Picture 2" descr="http://www.tlrservices.com.au/images/Engraving/Vibration.png">
          <a:hlinkClick xmlns:r="http://schemas.openxmlformats.org/officeDocument/2006/relationships" r:id="rId15"/>
          <a:extLst>
            <a:ext uri="{FF2B5EF4-FFF2-40B4-BE49-F238E27FC236}">
              <a16:creationId xmlns:a16="http://schemas.microsoft.com/office/drawing/2014/main" id="{370D022A-9ACF-43F3-B0E9-1F5359C63805}"/>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401228" y="14485619"/>
          <a:ext cx="306652"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34291</xdr:colOff>
      <xdr:row>59</xdr:row>
      <xdr:rowOff>83085</xdr:rowOff>
    </xdr:from>
    <xdr:ext cx="343444" cy="353160"/>
    <xdr:pic>
      <xdr:nvPicPr>
        <xdr:cNvPr id="36" name="Picture 20" descr="MCj04339410000[1]">
          <a:hlinkClick xmlns:r="http://schemas.openxmlformats.org/officeDocument/2006/relationships" r:id="rId17"/>
          <a:extLst>
            <a:ext uri="{FF2B5EF4-FFF2-40B4-BE49-F238E27FC236}">
              <a16:creationId xmlns:a16="http://schemas.microsoft.com/office/drawing/2014/main" id="{09EC1AD7-22FE-474F-BA95-F69281D8E326}"/>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171951" y="14332485"/>
          <a:ext cx="343444" cy="353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40005</xdr:colOff>
      <xdr:row>59</xdr:row>
      <xdr:rowOff>104421</xdr:rowOff>
    </xdr:from>
    <xdr:ext cx="325755" cy="324204"/>
    <xdr:pic>
      <xdr:nvPicPr>
        <xdr:cNvPr id="37" name="Picture 34" descr="C:\Documents and Settings\Dalpanf\Local Settings\Temporary Internet Files\Content.IE5\Z3QMD37W\MC900432617[1].png">
          <a:hlinkClick xmlns:r="http://schemas.openxmlformats.org/officeDocument/2006/relationships" r:id="rId19"/>
          <a:extLst>
            <a:ext uri="{FF2B5EF4-FFF2-40B4-BE49-F238E27FC236}">
              <a16:creationId xmlns:a16="http://schemas.microsoft.com/office/drawing/2014/main" id="{E259F16C-739C-44D3-94DA-4EDC5E40EB0F}"/>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804285" y="14353821"/>
          <a:ext cx="325755" cy="324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30481</xdr:colOff>
      <xdr:row>59</xdr:row>
      <xdr:rowOff>99060</xdr:rowOff>
    </xdr:from>
    <xdr:ext cx="308610" cy="308610"/>
    <xdr:pic>
      <xdr:nvPicPr>
        <xdr:cNvPr id="38" name="Picture 128" descr="MCj03970480000[1]">
          <a:hlinkClick xmlns:r="http://schemas.openxmlformats.org/officeDocument/2006/relationships" r:id="rId21"/>
          <a:extLst>
            <a:ext uri="{FF2B5EF4-FFF2-40B4-BE49-F238E27FC236}">
              <a16:creationId xmlns:a16="http://schemas.microsoft.com/office/drawing/2014/main" id="{E5370CBD-1DB9-4FDE-952C-1CFBA909FCB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048001" y="14348460"/>
          <a:ext cx="308610" cy="308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22861</xdr:colOff>
      <xdr:row>59</xdr:row>
      <xdr:rowOff>82772</xdr:rowOff>
    </xdr:from>
    <xdr:ext cx="335280" cy="318516"/>
    <xdr:pic>
      <xdr:nvPicPr>
        <xdr:cNvPr id="39" name="Picture 31" descr="C:\Documents and Settings\Dalpanf\Local Settings\Temporary Internet Files\Content.IE5\Z3QMD37W\MC900310736[1].wmf">
          <a:hlinkClick xmlns:r="http://schemas.openxmlformats.org/officeDocument/2006/relationships" r:id="rId23"/>
          <a:extLst>
            <a:ext uri="{FF2B5EF4-FFF2-40B4-BE49-F238E27FC236}">
              <a16:creationId xmlns:a16="http://schemas.microsoft.com/office/drawing/2014/main" id="{4716F3C9-EF65-4F4E-9D75-6E7F990B6CF5}"/>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293621" y="14332172"/>
          <a:ext cx="335280" cy="318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60960</xdr:colOff>
      <xdr:row>59</xdr:row>
      <xdr:rowOff>52933</xdr:rowOff>
    </xdr:from>
    <xdr:ext cx="255270" cy="373788"/>
    <xdr:pic>
      <xdr:nvPicPr>
        <xdr:cNvPr id="40" name="Picture 19" descr="MCj03794610000[1]">
          <a:hlinkClick xmlns:r="http://schemas.openxmlformats.org/officeDocument/2006/relationships" r:id="rId25"/>
          <a:extLst>
            <a:ext uri="{FF2B5EF4-FFF2-40B4-BE49-F238E27FC236}">
              <a16:creationId xmlns:a16="http://schemas.microsoft.com/office/drawing/2014/main" id="{1427F738-39CC-43BC-BF35-753671F7045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692140" y="14302333"/>
          <a:ext cx="255270" cy="373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5715</xdr:colOff>
      <xdr:row>59</xdr:row>
      <xdr:rowOff>89535</xdr:rowOff>
    </xdr:from>
    <xdr:ext cx="360045" cy="356780"/>
    <xdr:pic>
      <xdr:nvPicPr>
        <xdr:cNvPr id="41" name="Image 22" descr="Afficher l'image d'origine">
          <a:hlinkClick xmlns:r="http://schemas.openxmlformats.org/officeDocument/2006/relationships" r:id="rId27"/>
          <a:extLst>
            <a:ext uri="{FF2B5EF4-FFF2-40B4-BE49-F238E27FC236}">
              <a16:creationId xmlns:a16="http://schemas.microsoft.com/office/drawing/2014/main" id="{DCD5DA11-F8D5-4341-AA7F-BA21908DEAE9}"/>
            </a:ext>
          </a:extLst>
        </xdr:cNvPr>
        <xdr:cNvPicPr>
          <a:picLocks noChangeAspect="1" noChangeArrowheads="1"/>
        </xdr:cNvPicPr>
      </xdr:nvPicPr>
      <xdr:blipFill>
        <a:blip xmlns:r="http://schemas.openxmlformats.org/officeDocument/2006/relationships" r:embed="rId2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877175" y="14338935"/>
          <a:ext cx="360045" cy="35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30481</xdr:colOff>
      <xdr:row>59</xdr:row>
      <xdr:rowOff>83428</xdr:rowOff>
    </xdr:from>
    <xdr:ext cx="312420" cy="320431"/>
    <xdr:pic>
      <xdr:nvPicPr>
        <xdr:cNvPr id="42" name="Picture 4" descr="MCj03963260000[1]">
          <a:hlinkClick xmlns:r="http://schemas.openxmlformats.org/officeDocument/2006/relationships" r:id="rId29"/>
          <a:extLst>
            <a:ext uri="{FF2B5EF4-FFF2-40B4-BE49-F238E27FC236}">
              <a16:creationId xmlns:a16="http://schemas.microsoft.com/office/drawing/2014/main" id="{EB715282-90DA-40A2-BE68-D7067BD832E3}"/>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674621" y="14332828"/>
          <a:ext cx="312420" cy="320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26671</xdr:colOff>
      <xdr:row>59</xdr:row>
      <xdr:rowOff>93443</xdr:rowOff>
    </xdr:from>
    <xdr:ext cx="300990" cy="293272"/>
    <xdr:pic>
      <xdr:nvPicPr>
        <xdr:cNvPr id="43" name="Picture 153" descr="MCj03980470000[1]">
          <a:hlinkClick xmlns:r="http://schemas.openxmlformats.org/officeDocument/2006/relationships" r:id="rId31"/>
          <a:extLst>
            <a:ext uri="{FF2B5EF4-FFF2-40B4-BE49-F238E27FC236}">
              <a16:creationId xmlns:a16="http://schemas.microsoft.com/office/drawing/2014/main" id="{49BD72D3-3DB7-4D60-8263-EF32A60E0AAE}"/>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924051" y="14342843"/>
          <a:ext cx="300990" cy="29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30480</xdr:colOff>
      <xdr:row>59</xdr:row>
      <xdr:rowOff>190500</xdr:rowOff>
    </xdr:from>
    <xdr:ext cx="290635" cy="226695"/>
    <xdr:pic>
      <xdr:nvPicPr>
        <xdr:cNvPr id="44" name="Picture 27" descr="MCj03910420000[1]">
          <a:hlinkClick xmlns:r="http://schemas.openxmlformats.org/officeDocument/2006/relationships" r:id="rId33"/>
          <a:extLst>
            <a:ext uri="{FF2B5EF4-FFF2-40B4-BE49-F238E27FC236}">
              <a16:creationId xmlns:a16="http://schemas.microsoft.com/office/drawing/2014/main" id="{BA27D611-EC00-45A2-A296-C418AC6F29E7}"/>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288280" y="14439900"/>
          <a:ext cx="290635"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20955</xdr:colOff>
      <xdr:row>59</xdr:row>
      <xdr:rowOff>110489</xdr:rowOff>
    </xdr:from>
    <xdr:ext cx="344805" cy="341540"/>
    <xdr:pic>
      <xdr:nvPicPr>
        <xdr:cNvPr id="45" name="Image 26" descr="Afficher l'image d'origine">
          <a:hlinkClick xmlns:r="http://schemas.openxmlformats.org/officeDocument/2006/relationships" r:id="rId35"/>
          <a:extLst>
            <a:ext uri="{FF2B5EF4-FFF2-40B4-BE49-F238E27FC236}">
              <a16:creationId xmlns:a16="http://schemas.microsoft.com/office/drawing/2014/main" id="{074F491A-C42A-448C-964E-E2CD49DAD50D}"/>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531995" y="14359889"/>
          <a:ext cx="344805" cy="34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45720</xdr:colOff>
      <xdr:row>59</xdr:row>
      <xdr:rowOff>99060</xdr:rowOff>
    </xdr:from>
    <xdr:ext cx="311277" cy="327660"/>
    <xdr:pic>
      <xdr:nvPicPr>
        <xdr:cNvPr id="46" name="Picture 4" descr="MCj03963380000[1]">
          <a:hlinkClick xmlns:r="http://schemas.openxmlformats.org/officeDocument/2006/relationships" r:id="rId37"/>
          <a:extLst>
            <a:ext uri="{FF2B5EF4-FFF2-40B4-BE49-F238E27FC236}">
              <a16:creationId xmlns:a16="http://schemas.microsoft.com/office/drawing/2014/main" id="{112EF156-5F64-4876-A495-6B7689E46F9F}"/>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4930140" y="14348460"/>
          <a:ext cx="311277"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36195</xdr:colOff>
      <xdr:row>59</xdr:row>
      <xdr:rowOff>114299</xdr:rowOff>
    </xdr:from>
    <xdr:ext cx="306705" cy="306705"/>
    <xdr:pic>
      <xdr:nvPicPr>
        <xdr:cNvPr id="47" name="Image 29" descr="Afficher l'image d'origine">
          <a:hlinkClick xmlns:r="http://schemas.openxmlformats.org/officeDocument/2006/relationships" r:id="rId39"/>
          <a:extLst>
            <a:ext uri="{FF2B5EF4-FFF2-40B4-BE49-F238E27FC236}">
              <a16:creationId xmlns:a16="http://schemas.microsoft.com/office/drawing/2014/main" id="{64175548-CFB9-4F1E-946C-654F79DBBCAB}"/>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3427095" y="14363699"/>
          <a:ext cx="306705" cy="306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361951</xdr:colOff>
      <xdr:row>59</xdr:row>
      <xdr:rowOff>99608</xdr:rowOff>
    </xdr:from>
    <xdr:ext cx="366304" cy="325524"/>
    <xdr:pic>
      <xdr:nvPicPr>
        <xdr:cNvPr id="48" name="Picture 11">
          <a:hlinkClick xmlns:r="http://schemas.openxmlformats.org/officeDocument/2006/relationships" r:id="rId41"/>
          <a:extLst>
            <a:ext uri="{FF2B5EF4-FFF2-40B4-BE49-F238E27FC236}">
              <a16:creationId xmlns:a16="http://schemas.microsoft.com/office/drawing/2014/main" id="{CA5AA4C3-4103-429F-B0EF-D33DEABD957B}"/>
            </a:ext>
          </a:extLst>
        </xdr:cNvPr>
        <xdr:cNvPicPr>
          <a:picLocks noChangeAspect="1" noChangeArrowheads="1"/>
        </xdr:cNvPicPr>
      </xdr:nvPicPr>
      <xdr:blipFill>
        <a:blip xmlns:r="http://schemas.openxmlformats.org/officeDocument/2006/relationships" r:embed="rId42" cstate="print">
          <a:clrChange>
            <a:clrFrom>
              <a:srgbClr val="FFFFFF"/>
            </a:clrFrom>
            <a:clrTo>
              <a:srgbClr val="FFFFFF">
                <a:alpha val="0"/>
              </a:srgbClr>
            </a:clrTo>
          </a:clrChange>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606791" y="14349008"/>
          <a:ext cx="366304" cy="325524"/>
        </a:xfrm>
        <a:prstGeom prst="rect">
          <a:avLst/>
        </a:prstGeom>
        <a:noFill/>
        <a:ln w="9525">
          <a:noFill/>
          <a:miter lim="800000"/>
          <a:headEnd/>
          <a:tailEnd/>
        </a:ln>
      </xdr:spPr>
    </xdr:pic>
    <xdr:clientData/>
  </xdr:oneCellAnchor>
  <xdr:oneCellAnchor>
    <xdr:from>
      <xdr:col>20</xdr:col>
      <xdr:colOff>40005</xdr:colOff>
      <xdr:row>59</xdr:row>
      <xdr:rowOff>112395</xdr:rowOff>
    </xdr:from>
    <xdr:ext cx="302895" cy="302895"/>
    <xdr:pic>
      <xdr:nvPicPr>
        <xdr:cNvPr id="49" name="Image 33" descr="Afficher l'image d'origine">
          <a:hlinkClick xmlns:r="http://schemas.openxmlformats.org/officeDocument/2006/relationships" r:id="rId43"/>
          <a:extLst>
            <a:ext uri="{FF2B5EF4-FFF2-40B4-BE49-F238E27FC236}">
              <a16:creationId xmlns:a16="http://schemas.microsoft.com/office/drawing/2014/main" id="{7C45B563-E747-4AD1-B649-15A526B9DB8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031605" y="14361795"/>
          <a:ext cx="302895" cy="302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34290</xdr:colOff>
      <xdr:row>59</xdr:row>
      <xdr:rowOff>133255</xdr:rowOff>
    </xdr:from>
    <xdr:ext cx="300990" cy="293465"/>
    <xdr:pic>
      <xdr:nvPicPr>
        <xdr:cNvPr id="50" name="Picture 4" descr="http://thumbs.dreamstime.com/z/natation-de-plongeur-de-dessin-anim%C3%A9-sous-marine-19109512.jpg">
          <a:hlinkClick xmlns:r="http://schemas.openxmlformats.org/officeDocument/2006/relationships" r:id="rId45"/>
          <a:extLst>
            <a:ext uri="{FF2B5EF4-FFF2-40B4-BE49-F238E27FC236}">
              <a16:creationId xmlns:a16="http://schemas.microsoft.com/office/drawing/2014/main" id="{B9DE70A9-DDCA-4EDD-87BF-DB372D93483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6038850" y="14382655"/>
          <a:ext cx="300990" cy="293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856131</xdr:colOff>
      <xdr:row>18</xdr:row>
      <xdr:rowOff>127430</xdr:rowOff>
    </xdr:from>
    <xdr:to>
      <xdr:col>0</xdr:col>
      <xdr:colOff>1846731</xdr:colOff>
      <xdr:row>21</xdr:row>
      <xdr:rowOff>149203</xdr:rowOff>
    </xdr:to>
    <xdr:sp macro="" textlink="">
      <xdr:nvSpPr>
        <xdr:cNvPr id="51" name="ZoneTexte 50">
          <a:extLst>
            <a:ext uri="{FF2B5EF4-FFF2-40B4-BE49-F238E27FC236}">
              <a16:creationId xmlns:a16="http://schemas.microsoft.com/office/drawing/2014/main" id="{90542998-AE29-44C9-ADBC-417D9A9B4448}"/>
            </a:ext>
          </a:extLst>
        </xdr:cNvPr>
        <xdr:cNvSpPr txBox="1"/>
      </xdr:nvSpPr>
      <xdr:spPr>
        <a:xfrm>
          <a:off x="856131" y="5103290"/>
          <a:ext cx="990600" cy="524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latin typeface="Tahoma" panose="020B0604030504040204" pitchFamily="34" charset="0"/>
              <a:ea typeface="Tahoma" panose="020B0604030504040204" pitchFamily="34" charset="0"/>
              <a:cs typeface="Tahoma" panose="020B0604030504040204" pitchFamily="34" charset="0"/>
            </a:rPr>
            <a:t>Risques</a:t>
          </a:r>
        </a:p>
        <a:p>
          <a:pPr algn="ctr"/>
          <a:r>
            <a:rPr lang="fr-FR" sz="1000" b="1" baseline="0">
              <a:latin typeface="Tahoma" panose="020B0604030504040204" pitchFamily="34" charset="0"/>
              <a:ea typeface="Tahoma" panose="020B0604030504040204" pitchFamily="34" charset="0"/>
              <a:cs typeface="Tahoma" panose="020B0604030504040204" pitchFamily="34" charset="0"/>
            </a:rPr>
            <a:t>prioritaires</a:t>
          </a:r>
          <a:endParaRPr lang="fr-FR" sz="1000" b="1">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13</xdr:col>
      <xdr:colOff>10885</xdr:colOff>
      <xdr:row>10</xdr:row>
      <xdr:rowOff>10887</xdr:rowOff>
    </xdr:from>
    <xdr:to>
      <xdr:col>21</xdr:col>
      <xdr:colOff>217714</xdr:colOff>
      <xdr:row>18</xdr:row>
      <xdr:rowOff>21771</xdr:rowOff>
    </xdr:to>
    <xdr:graphicFrame macro="">
      <xdr:nvGraphicFramePr>
        <xdr:cNvPr id="52" name="Graphique 51">
          <a:extLst>
            <a:ext uri="{FF2B5EF4-FFF2-40B4-BE49-F238E27FC236}">
              <a16:creationId xmlns:a16="http://schemas.microsoft.com/office/drawing/2014/main" id="{0BFE8C42-0591-4BB2-AF58-50C787FD5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12</xdr:col>
      <xdr:colOff>359229</xdr:colOff>
      <xdr:row>19</xdr:row>
      <xdr:rowOff>32657</xdr:rowOff>
    </xdr:from>
    <xdr:to>
      <xdr:col>21</xdr:col>
      <xdr:colOff>217714</xdr:colOff>
      <xdr:row>28</xdr:row>
      <xdr:rowOff>142875</xdr:rowOff>
    </xdr:to>
    <xdr:graphicFrame macro="">
      <xdr:nvGraphicFramePr>
        <xdr:cNvPr id="53" name="Graphique 52">
          <a:extLst>
            <a:ext uri="{FF2B5EF4-FFF2-40B4-BE49-F238E27FC236}">
              <a16:creationId xmlns:a16="http://schemas.microsoft.com/office/drawing/2014/main" id="{90A93383-571F-401D-9F00-801B76287C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6</xdr:col>
      <xdr:colOff>274706</xdr:colOff>
      <xdr:row>33</xdr:row>
      <xdr:rowOff>35859</xdr:rowOff>
    </xdr:from>
    <xdr:to>
      <xdr:col>21</xdr:col>
      <xdr:colOff>62752</xdr:colOff>
      <xdr:row>42</xdr:row>
      <xdr:rowOff>107576</xdr:rowOff>
    </xdr:to>
    <xdr:graphicFrame macro="">
      <xdr:nvGraphicFramePr>
        <xdr:cNvPr id="54" name="Graphique 53">
          <a:extLst>
            <a:ext uri="{FF2B5EF4-FFF2-40B4-BE49-F238E27FC236}">
              <a16:creationId xmlns:a16="http://schemas.microsoft.com/office/drawing/2014/main" id="{519E8E10-0B16-486B-BC4E-502A97D1C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xdr:col>
      <xdr:colOff>87084</xdr:colOff>
      <xdr:row>9</xdr:row>
      <xdr:rowOff>163285</xdr:rowOff>
    </xdr:from>
    <xdr:to>
      <xdr:col>12</xdr:col>
      <xdr:colOff>304800</xdr:colOff>
      <xdr:row>27</xdr:row>
      <xdr:rowOff>65313</xdr:rowOff>
    </xdr:to>
    <xdr:graphicFrame macro="">
      <xdr:nvGraphicFramePr>
        <xdr:cNvPr id="55" name="Graphique 54">
          <a:extLst>
            <a:ext uri="{FF2B5EF4-FFF2-40B4-BE49-F238E27FC236}">
              <a16:creationId xmlns:a16="http://schemas.microsoft.com/office/drawing/2014/main" id="{613F11CF-F1B6-48D3-ABD0-32727F2A66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8</xdr:col>
      <xdr:colOff>7684</xdr:colOff>
      <xdr:row>45</xdr:row>
      <xdr:rowOff>161365</xdr:rowOff>
    </xdr:from>
    <xdr:to>
      <xdr:col>20</xdr:col>
      <xdr:colOff>367553</xdr:colOff>
      <xdr:row>54</xdr:row>
      <xdr:rowOff>37779</xdr:rowOff>
    </xdr:to>
    <xdr:graphicFrame macro="">
      <xdr:nvGraphicFramePr>
        <xdr:cNvPr id="56" name="Graphique 55">
          <a:extLst>
            <a:ext uri="{FF2B5EF4-FFF2-40B4-BE49-F238E27FC236}">
              <a16:creationId xmlns:a16="http://schemas.microsoft.com/office/drawing/2014/main" id="{404614C1-B721-471F-AE31-41BF6180DB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0</xdr:col>
      <xdr:colOff>98612</xdr:colOff>
      <xdr:row>64</xdr:row>
      <xdr:rowOff>0</xdr:rowOff>
    </xdr:from>
    <xdr:to>
      <xdr:col>21</xdr:col>
      <xdr:colOff>286870</xdr:colOff>
      <xdr:row>83</xdr:row>
      <xdr:rowOff>152400</xdr:rowOff>
    </xdr:to>
    <xdr:graphicFrame macro="">
      <xdr:nvGraphicFramePr>
        <xdr:cNvPr id="57" name="Graphique 56">
          <a:extLst>
            <a:ext uri="{FF2B5EF4-FFF2-40B4-BE49-F238E27FC236}">
              <a16:creationId xmlns:a16="http://schemas.microsoft.com/office/drawing/2014/main" id="{F8887292-E74E-4B7A-87C6-2222AB8E2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19</xdr:col>
      <xdr:colOff>313765</xdr:colOff>
      <xdr:row>69</xdr:row>
      <xdr:rowOff>152400</xdr:rowOff>
    </xdr:from>
    <xdr:to>
      <xdr:col>21</xdr:col>
      <xdr:colOff>209550</xdr:colOff>
      <xdr:row>72</xdr:row>
      <xdr:rowOff>57150</xdr:rowOff>
    </xdr:to>
    <xdr:sp macro="" textlink="">
      <xdr:nvSpPr>
        <xdr:cNvPr id="58" name="ZoneTexte 57">
          <a:extLst>
            <a:ext uri="{FF2B5EF4-FFF2-40B4-BE49-F238E27FC236}">
              <a16:creationId xmlns:a16="http://schemas.microsoft.com/office/drawing/2014/main" id="{0CFB1F07-41CC-4C9C-96C3-F53F141090D5}"/>
            </a:ext>
          </a:extLst>
        </xdr:cNvPr>
        <xdr:cNvSpPr txBox="1"/>
      </xdr:nvSpPr>
      <xdr:spPr>
        <a:xfrm>
          <a:off x="8676715" y="16068675"/>
          <a:ext cx="61968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900" b="1">
              <a:solidFill>
                <a:schemeClr val="tx1">
                  <a:lumMod val="50000"/>
                  <a:lumOff val="50000"/>
                </a:schemeClr>
              </a:solidFill>
              <a:latin typeface="Tahoma" panose="020B0604030504040204" pitchFamily="34" charset="0"/>
              <a:ea typeface="Tahoma" panose="020B0604030504040204" pitchFamily="34" charset="0"/>
              <a:cs typeface="Tahoma" panose="020B0604030504040204" pitchFamily="34" charset="0"/>
            </a:rPr>
            <a:t>Année n-1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57150</xdr:colOff>
      <xdr:row>0</xdr:row>
      <xdr:rowOff>130900</xdr:rowOff>
    </xdr:from>
    <xdr:to>
      <xdr:col>11</xdr:col>
      <xdr:colOff>293732</xdr:colOff>
      <xdr:row>0</xdr:row>
      <xdr:rowOff>299342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rot="10617920">
          <a:off x="7905750" y="1309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12</xdr:col>
      <xdr:colOff>193750</xdr:colOff>
      <xdr:row>0</xdr:row>
      <xdr:rowOff>138793</xdr:rowOff>
    </xdr:from>
    <xdr:to>
      <xdr:col>12</xdr:col>
      <xdr:colOff>425923</xdr:colOff>
      <xdr:row>0</xdr:row>
      <xdr:rowOff>311434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8528125" y="1387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11</xdr:col>
      <xdr:colOff>371475</xdr:colOff>
      <xdr:row>0</xdr:row>
      <xdr:rowOff>95250</xdr:rowOff>
    </xdr:from>
    <xdr:to>
      <xdr:col>12</xdr:col>
      <xdr:colOff>123825</xdr:colOff>
      <xdr:row>0</xdr:row>
      <xdr:rowOff>333375</xdr:rowOff>
    </xdr:to>
    <xdr:pic>
      <xdr:nvPicPr>
        <xdr:cNvPr id="63782" name="Image 3" descr="http://www.bestofbets.net/img/menu.png">
          <a:hlinkClick xmlns:r="http://schemas.openxmlformats.org/officeDocument/2006/relationships" r:id="rId3"/>
          <a:extLst>
            <a:ext uri="{FF2B5EF4-FFF2-40B4-BE49-F238E27FC236}">
              <a16:creationId xmlns:a16="http://schemas.microsoft.com/office/drawing/2014/main" id="{00000000-0008-0000-0800-000026F9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20075" y="952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érémie Riocreux" refreshedDate="45015.655916782409" refreshedVersion="8" recordCount="522" xr:uid="{25087078-0B6E-412B-A449-FA1990088C41}">
  <cacheSource type="consolidation">
    <consolidation>
      <pages count="1">
        <page count="173">
          <pageItem name="Élément1"/>
          <pageItem name="Élément2"/>
          <pageItem name="Élément3"/>
          <pageItem name="Élément4"/>
          <pageItem name="Élément5"/>
          <pageItem name="Élément6"/>
          <pageItem name="Élément7"/>
          <pageItem name="Élément8"/>
          <pageItem name="Élément9"/>
          <pageItem name="Élément10"/>
          <pageItem name="Élément11"/>
          <pageItem name="Élément12"/>
          <pageItem name="Élément13"/>
          <pageItem name="Élément14"/>
          <pageItem name="Élément15"/>
          <pageItem name="Élément16"/>
          <pageItem name="Élément17"/>
          <pageItem name="Élément18"/>
          <pageItem name="Élément19"/>
          <pageItem name="Élément20"/>
          <pageItem name="Élément21"/>
          <pageItem name="Élément22"/>
          <pageItem name="Élément23"/>
          <pageItem name="Élément24"/>
          <pageItem name="Élément25"/>
          <pageItem name="Élément26"/>
          <pageItem name="Élément27"/>
          <pageItem name="Élément28"/>
          <pageItem name="Élément29"/>
          <pageItem name="Élément30"/>
          <pageItem name="Élément31"/>
          <pageItem name="Élément32"/>
          <pageItem name="Élément33"/>
          <pageItem name="Élément34"/>
          <pageItem name="Élément35"/>
          <pageItem name="Élément36"/>
          <pageItem name="Élément37"/>
          <pageItem name="Élément38"/>
          <pageItem name="Élément39"/>
          <pageItem name="Élément40"/>
          <pageItem name="Élément41"/>
          <pageItem name="Élément42"/>
          <pageItem name="Élément43"/>
          <pageItem name="Élément44"/>
          <pageItem name="Élément45"/>
          <pageItem name="Élément46"/>
          <pageItem name="Élément47"/>
          <pageItem name="Élément48"/>
          <pageItem name="Élément49"/>
          <pageItem name="Élément50"/>
          <pageItem name="Élément51"/>
          <pageItem name="Élément52"/>
          <pageItem name="Élément53"/>
          <pageItem name="Élément54"/>
          <pageItem name="Élément55"/>
          <pageItem name="Élément56"/>
          <pageItem name="Élément57"/>
          <pageItem name="Élément58"/>
          <pageItem name="Élément59"/>
          <pageItem name="Élément60"/>
          <pageItem name="Élément61"/>
          <pageItem name="Élément62"/>
          <pageItem name="Élément63"/>
          <pageItem name="Élément64"/>
          <pageItem name="Élément65"/>
          <pageItem name="Élément66"/>
          <pageItem name="Élément67"/>
          <pageItem name="Élément68"/>
          <pageItem name="Élément69"/>
          <pageItem name="Élément70"/>
          <pageItem name="Élément71"/>
          <pageItem name="Élément72"/>
          <pageItem name="Élément73"/>
          <pageItem name="Élément74"/>
          <pageItem name="Élément75"/>
          <pageItem name="Élément76"/>
          <pageItem name="Élément77"/>
          <pageItem name="Élément78"/>
          <pageItem name="Élément79"/>
          <pageItem name="Élément80"/>
          <pageItem name="Élément81"/>
          <pageItem name="Élément82"/>
          <pageItem name="Élément83"/>
          <pageItem name="Élément84"/>
          <pageItem name="Élément85"/>
          <pageItem name="Élément86"/>
          <pageItem name="Élément87"/>
          <pageItem name="Élément88"/>
          <pageItem name="Élément89"/>
          <pageItem name="Élément90"/>
          <pageItem name="Élément91"/>
          <pageItem name="Élément92"/>
          <pageItem name="Élément93"/>
          <pageItem name="Élément94"/>
          <pageItem name="Élément95"/>
          <pageItem name="Élément96"/>
          <pageItem name="Élément97"/>
          <pageItem name="Élément98"/>
          <pageItem name="Élément99"/>
          <pageItem name="Élément100"/>
          <pageItem name="Élément101"/>
          <pageItem name="Élément102"/>
          <pageItem name="Élément103"/>
          <pageItem name="Élément104"/>
          <pageItem name="Élément105"/>
          <pageItem name="Élément106"/>
          <pageItem name="Élément107"/>
          <pageItem name="Élément108"/>
          <pageItem name="Élément109"/>
          <pageItem name="Élément110"/>
          <pageItem name="Élément111"/>
          <pageItem name="Élément112"/>
          <pageItem name="Élément113"/>
          <pageItem name="Élément114"/>
          <pageItem name="Élément115"/>
          <pageItem name="Élément116"/>
          <pageItem name="Élément117"/>
          <pageItem name="Élément118"/>
          <pageItem name="Élément119"/>
          <pageItem name="Élément120"/>
          <pageItem name="Élément121"/>
          <pageItem name="Élément122"/>
          <pageItem name="Élément123"/>
          <pageItem name="Élément124"/>
          <pageItem name="Élément125"/>
          <pageItem name="Élément126"/>
          <pageItem name="Élément127"/>
          <pageItem name="Élément128"/>
          <pageItem name="Élément129"/>
          <pageItem name="Élément130"/>
          <pageItem name="Élément131"/>
          <pageItem name="Élément132"/>
          <pageItem name="Élément133"/>
          <pageItem name="Élément134"/>
          <pageItem name="Élément135"/>
          <pageItem name="Élément136"/>
          <pageItem name="Élément137"/>
          <pageItem name="Élément138"/>
          <pageItem name="Élément139"/>
          <pageItem name="Élément140"/>
          <pageItem name="Élément141"/>
          <pageItem name="Élément142"/>
          <pageItem name="Élément143"/>
          <pageItem name="Élément144"/>
          <pageItem name="Élément145"/>
          <pageItem name="Élément146"/>
          <pageItem name="Élément147"/>
          <pageItem name="Élément148"/>
          <pageItem name="Élément149"/>
          <pageItem name="Élément150"/>
          <pageItem name="Élément151"/>
          <pageItem name="Élément152"/>
          <pageItem name="Élément153"/>
          <pageItem name="Élément154"/>
          <pageItem name="Élément155"/>
          <pageItem name="Élément156"/>
          <pageItem name="Élément157"/>
          <pageItem name="Élément158"/>
          <pageItem name="Élément159"/>
          <pageItem name="Élément160"/>
          <pageItem name="Élément161"/>
          <pageItem name="Élément162"/>
          <pageItem name="Élément163"/>
          <pageItem name="Élément164"/>
          <pageItem name="Élément165"/>
          <pageItem name="Élément166"/>
          <pageItem name="Élément167"/>
          <pageItem name="Élément168"/>
          <pageItem name="Élément169"/>
          <pageItem name="Élément170"/>
          <pageItem name="Élément171"/>
          <pageItem name="Élément172"/>
          <pageItem name="Élément173"/>
        </page>
      </pages>
      <rangeSets count="22">
        <rangeSet i1="145" ref="C6:D27" sheet="A.thermique"/>
        <rangeSet i1="167" ref="C3:D40" sheet="Biologique"/>
        <rangeSet i1="147" ref="C3:D17" sheet="Bruit"/>
        <rangeSet i1="148" ref="C3:D32" sheet="Chimique"/>
        <rangeSet i1="149" ref="C3:D36" sheet="Conditions"/>
        <rangeSet i1="168" ref="C3:D39" sheet="Eclairage"/>
        <rangeSet i1="151" ref="C3:D61" sheet="Ecran"/>
        <rangeSet i1="152" ref="C3:D19" sheet="Electricité"/>
        <rangeSet i1="153" ref="C3:D37" sheet="Equipements"/>
        <rangeSet i1="154" ref="C3:D30" sheet="Hauteur"/>
        <rangeSet i1="155" ref="C3:D22" sheet="Heurt"/>
        <rangeSet i1="156" ref="C3:D8" sheet="Hyperbarie"/>
        <rangeSet i1="157" ref="C3:D34" sheet="Incendie"/>
        <rangeSet i1="158" ref="C3:D8" sheet="Levage"/>
        <rangeSet i1="159" ref="C3:D29" sheet="Manutention"/>
        <rangeSet i1="160" ref="C3:D8" sheet="Noyade"/>
        <rangeSet i1="172" ref="C4:D33" sheet="Organisation"/>
        <rangeSet i1="169" ref="C3:D12" sheet="Rayonnement"/>
        <rangeSet i1="163" ref="C3:D46" sheet="Routier"/>
        <rangeSet i1="170" ref="C3:D27" sheet="RPS"/>
        <rangeSet i1="171" ref="C3:D21" sheet="Secours"/>
        <rangeSet i1="166" ref="C3:D8" sheet="Vibrations"/>
      </rangeSets>
    </consolidation>
  </cacheSource>
  <cacheFields count="4">
    <cacheField name="Ligne" numFmtId="0">
      <sharedItems containsBlank="1" count="900">
        <m/>
        <s v="EPI : Exemple Ambiance thermique"/>
        <s v="Formation : Exemple Ambiance thermique"/>
        <s v="Vérification : Exemple Ambiance thermique"/>
        <s v="Vérification : Exemple Risque biologique"/>
        <s v="Formation : Exemple Bruit"/>
        <s v="Vérification : Exemple Bruit"/>
        <s v="Document (pandémie) : Suivi des préconisations des fiches métiers du ministère du travail ou des branches avec affichage des procédures spécifiques" u="1"/>
        <s v="Aménagement : Ecrans parallèles au rebord de table" u="1"/>
        <s v="• Tonfas (6ème catégorie)" u="1"/>
        <s v="Remplacement des rayonnages bois par des rayonnages métalliques" u="1"/>
        <s v="Matériel : Stores à lamelles horizontales à prévoir" u="1"/>
        <s v="Aménagement : Claviers placés à 10 cm du rebord de table" u="1"/>
        <s v="Escabeaux (non relevés) marqués &quot;Conformes aux exigences de sécurité&quot; et en bon état" u="1"/>
        <s v="Organisation : Suivi formalisé des trousses de secours" u="1"/>
        <s v="Organisation (pandémie) : Limitation de l'accueil du public par les contacts téléphoniques et les mails + procédure pour le public isolé (personnes agées, handicap…)" u="1"/>
        <s v="Panneau AK5 + tri-flash sur véhicules signalant un chantier" u="1"/>
        <s v="Nez de marches antidérapants" u="1"/>
        <s v="Documents : Procédure en cas de plan canicule" u="1"/>
        <s v="Vérification : Monte-charge annuellement par un organisme de contrôle" u="1"/>
        <s v="Formation : Gestion des conflits" u="1"/>
        <s v="Machines à café / boissons" u="1"/>
        <s v="Aménagement : Veiller à placer le téléphone du coté opposé à la souris au niveau du bureau xxx" u="1"/>
        <s v="Formation : Recyclage SST tous les 2 ans pour les agents concernés" u="1"/>
        <s v="Travaux : Rampe d'accès" u="1"/>
        <s v="Organisation : Prévoir l'analyse des accidents de service graves ou à caractère répété" u="1"/>
        <s v="Organisation (pandémie) : Si agent avec symptômes de maladie épidémique et après avis médical, mise en place d'une quarantaine " u="1"/>
        <s v="Organisation : Informer les agents de l'existence des registres santé sécurité" u="1"/>
        <s v="Vérification : Contrôle annuel réglementaire des installations de gaz" u="1"/>
        <s v="Information générale du public dans journal de la collectivité" u="1"/>
        <s v="Placer l'écran perpendiculaire à la fenêtre pour éviter les reflets actuels dans le bureau Communication / Economie" u="1"/>
        <s v="Formation : Sensibilisation à l'ergonomie lors du travail sur écran, incluse dans la formation Prévention des Risques liés à l'Activité Physique (PRAP), possible par le CDG" u="1"/>
        <s v="Matériel : Destructrice de documents" u="1"/>
        <s v="Levée des non-conformité électriques" u="1"/>
        <s v="Organisation (pandémie) : Procédure de désinfection pour les locaux type sanitaires et les points critiques (poignées de porte, sanitaires, salle de repas...) ainsi que les véhicules" u="1"/>
        <s v="Matériel : Cafetière" u="1"/>
        <s v="EPI : Lunettes de protection" u="1"/>
        <s v="Formation : Sensibilisation aux Gestes Qui Sauvent (GQS). Objectif 80 % d'agents formés au secourisme " u="1"/>
        <s v="Placer l'écran perpendiculaire à la fenêtre pour éviter le contrejour actuel dans le bureau Accueil" u="1"/>
        <s v="Séparer le matériel de restauration des équipements de reprographie dans le local concerné (poussières de toner et émission d'ozone, gaz irritant)" u="1"/>
        <s v="Formation : Habilitation électrique niveau &quot;BE manœuvre&quot; ou BS pour les agents amenés à réarmer une protection électrique ou un disjoncteur" u="1"/>
        <s v="Organisation : Eliminer la bouteille alimentaire contenant un  produit dans le local xxxx" u="1"/>
        <s v="Organisation : Éliminer la bouteille alimentaire contenant un  produit dans le local xxxx" u="1"/>
        <s v="Document : Rédaction d'un plan de prévention pour les interventions de la société d'entretien des locaux" u="1"/>
        <s v="Affichage d'une procédure-réflexe en cas d'accident" u="1"/>
        <s v="Boissons chaudes à disposition" u="1"/>
        <s v="Permis B pour VL" u="1"/>
        <s v="Aménagement : Mettre au rebut le chauffage hors service" u="1"/>
        <s v="Document (PM) : Autorisation de port d’arme délivrée par le Préfet pour :" u="1"/>
        <s v="Matériel (PM) : Perche &quot;lasso&quot; pour récupération d'animaux errants" u="1"/>
        <s v="Document (PM) : Autorisation de port d’arme délivrée par le Préfet pour : révolvers / pistolets (catégorie B), bombes lacrymogènes et tonfas  (catégorie D)" u="1"/>
        <s v="Organisation (pandémie) : Suivi administratif des agents avec communication sur la position administrative (ASA, télétravail, congé maladie) et prise en charge des personnes isolées" u="1"/>
        <s v="Matériel (PM) : Cage pour récupération d'animaux errants" u="1"/>
        <s v="Organisation : Ré-agencer le bureau xxx afin de bénéficier d'une largeur d'accès suffisante au poste de travail" u="1"/>
        <s v="Organisation : Enlever le poste de travail xxx du local dépourvu de fenêtre" u="1"/>
        <s v="Document : Fiche récapitulative des principales règles de balisage dans chaque véhicule" u="1"/>
        <s v="Document : Rédiger une lettre de cadrage pour les AP - CP en mentionnant les moyens matériels et temporels octroyés" u="1"/>
        <s v="Travaux : Isolation des locaux à prévoir" u="1"/>
        <s v="Système de Sécurité Incendie (SSI) avec déclencheurs manuels" u="1"/>
        <s v="Bouilloire" u="1"/>
        <s v="Matériel : Siège à assise réglable, empiètement à 5 branches et roulettes à prévoir au niveau du bureau xxx" u="1"/>
        <s v="Exercices d'évacuation semestriels" u="1"/>
        <s v="Achat : Echelles marquées &quot;Conforme aux exigences de sécurité&quot; et EN 131" u="1"/>
        <s v="Rayonnages fixés au mur / au sol pour le rangement des cartons d'archives" u="1"/>
        <s v="Document : Affichage de plans d'évacuation, consignes en cas d'urgence, définition des points de rassemblement et noms des guide/serre-files dans tous les locaux" u="1"/>
        <s v="Organisation (pandémie) : Limitation autant que possible des situations de coactivité avec les entreprises (interventions à des horaires différents…)" u="1"/>
        <s v="Documents : Protocole alcool et addictions" u="1"/>
        <s v="Organisation : Placer le photocopieur grand tirage à l'extérieur du bureau (bruit)" u="1"/>
        <s v="Vérification : Dossier Technique Amiante (DTA) à réaliser sur les bâtiments, puis encaspulage, retrait ou contrôle triennal de l'état de conservation des matériaux contenant de l'amiante" u="1"/>
        <s v="Stores intérieurs à lamelles horizontales dans le bureau Musée" u="1"/>
        <s v="Matériel : Plate-forme Individuelle Roulante (PIR) marquée NF P 93-352 pour travaux temporaires de faible hauteur (plancher ≤ 2,50 mètres)" u="1"/>
        <s v="Aménagement : Téléphone placé du côté opposé de la souris" u="1"/>
        <s v="Document : Recueil des indicateurs RH de risques psychosociaux  et mise en place d'une démarche de prévention de ces risques" u="1"/>
        <s v="Matériel : Essuie-mains et savon à usage unique" u="1"/>
        <s v="Formation : Sensibilisation aux Gestes Qui Sauvent (GQS) pour atteindre l'objectif de 80% d'agents formés au secourisme " u="1"/>
        <s v="EPI : Harnais + antichute si échelle d'accès aux poteaux d'éclairage du stade" u="1"/>
        <s v="Placer le téléphone du côté opposé à la souris dans le bureau du Directeur" u="1"/>
        <s v="Matériel : Machine à café" u="1"/>
        <s v="Matériel : Triangle de présignalisation dans chaque véhicule" u="1"/>
        <s v="Fontaine à eau" u="1"/>
        <s v="Dossier d'Intervention Ultérieure sur l'Ouvrage (DIUO) à disposition" u="1"/>
        <s v="Fiche récapitulative des principales règles de balisage dans chaque véhicule" u="1"/>
        <s v="Fixer le chauffage électrique au mur" u="1"/>
        <s v="Organisation (pandémie) : Études ergonomiques des postes à domicile ou diffusion de consignes sur l'aménagement des logements pour le télétravail" u="1"/>
        <s v="Matériel : Rehausseur d'écran réglable en hauteur pour le poste xxx" u="1"/>
        <s v="Machines à café" u="1"/>
        <s v="Formation : Stage &quot;Management&quot; pour les responsables hiérarchiques" u="1"/>
        <s v="Matériel : Trousses de secours dans les véhicules" u="1"/>
        <s v="Téléphones fixes dans les locaux" u="1"/>
        <s v="Vérification : Entretien semestriel des filtres de la climatisation" u="1"/>
        <s v="Panneaux en nombre suffisant" u="1"/>
        <s v="Placer les fils derrière le mobilier" u="1"/>
        <s v="Tables et chaises dans le local repas" u="1"/>
        <s v="Aménagement :  Placer le téléphone du côté opposé à la souris dans le bureau 1" u="1"/>
        <s v="Formation : Formation Prévention et Secours Civique de niveau 1 (PSC1) ou Sauveteur Secouriste du Travail (SST) de façon à avoir en permanence au moins 1 secouriste par site + recyclage tous les 2 ans pour le SST" u="1"/>
        <s v="Réfrigérateur" u="1"/>
        <s v="Travaux : Remplacement des rayonnages bois par des rayonnages métalliques" u="1"/>
        <s v="1 WC + 1 urinoir pour 20 hommes" u="1"/>
        <s v="Bureaux pourvus de fenêtres pour la lumière naturelle (pas de locaux aveugles)" u="1"/>
        <s v="Matériel : Station d'accueil pour ordinateur portable à prévoir au niveau du bureau xxx" u="1"/>
        <s v="Matériel : Stores à lamelles horizontales à prévoir sur les fenêtres dans le bureau xxx" u="1"/>
        <s v="Matériel : Support d'écran réglable en hauteur" u="1"/>
        <s v="Organisation (pandémie) : Réduction des effectifs sur site, séparation des équipes en évitant tout travailleur isolé (un agent par véhicule, distance à l'intérieur du véhicule, un seul ripeur, travail simultané à bonne distance…)" u="1"/>
        <s v="Document : Plan de prévention pour entreprises réalisant des travaux en hauteur" u="1"/>
        <s v="Organisation (pandémie) : Réorganisation des tournées de collecte de déchets ménagers" u="1"/>
        <s v="Matériel : Matériel informatique" u="1"/>
        <s v="Matériel : Repose-pied réglable en hauteur / inclinaison pour les agents qui le souhaitent" u="1"/>
        <s v="Matériel : Installer un dispositif d'appel d'urgence (bouton sous la table ou pédale par exemple) sous chaque poste d'accueil du public, relié directement à la PM en cas d'agression" u="1"/>
        <s v="Aménagement :  Veiller à dégager l'espace sous les postes informatiques afin de permettre à l'agent de déployer les jambes (Déplacer le caisson / l'unité centrale)" u="1"/>
        <s v="Vérification : Poursuivre le contrôle semestriel réglementaire des portes automatiques par un organisme spécialisé" u="1"/>
        <s v="Matériel : Système de Sécurité Incendie (SSI) avec déclencheurs manuels" u="1"/>
        <s v="Travaux : VMC dans les sanitaires" u="1"/>
        <s v="Formation : Inscrire les réprésentants du personnel en CHSCT  à une formation sur la santé au travail (5 jours)" u="1"/>
        <s v="Document : Plan de continuité d'activité en cas de pandémie" u="1"/>
        <s v="Arête haute de l'écran dans le prolongement de la ligne horizontale des yeux" u="1"/>
        <s v="Formation (PM) : Stage de maniement du tonfa (module inclus dans la formation réglementaire PM)" u="1"/>
        <s v="Documents (PM) : Certificat de capacité + Déclaration auprès des services vétérinaires pour récupération d'animaux errants (non obligatoire, car pas à titre commercial)" u="1"/>
        <s v="Matériel : Tuyau prolongateur au niveau du point d'eau pour remplissage des seaux sans avoir à les soulever" u="1"/>
        <s v="Formation : Recyclage tous les 2 ans pour le SST" u="1"/>
        <s v="Matériel : Téléphones portables professionnels pour les chefs d'équipe" u="1"/>
        <s v="Placer l'écran perpendiculaire à la fenêtre pour éviter le contrejour actuel dans le bureau 1" u="1"/>
        <s v="Travaux : Local repas" u="1"/>
        <s v="Aménagement : Placer le photocopieur grand tirage à l'extérieur du bureau (bruit)" u="1"/>
        <s v="Médecine préventive : Suivi des vaccinations par le médecin de prévention, notamment DTP et hépatite B selon l'activité" u="1"/>
        <s v="Organisation : Affichage de plans d'évacuation et consignes en cas d'incendie, avec définition des points de rassemblement et noms des guide/serre-files dans tous les locaux" u="1"/>
        <s v="Matériel (PM) : Pince à chat pour récupération d'animaux errants" u="1"/>
        <s v="Matériel : Photocopieurs" u="1"/>
        <s v="Matériel : évier à prévoir" u="1"/>
        <s v="Rayonnages fixés au mur / au sol pour le rangement des cartons d'archives et du matériel de sonorisation dans le sas de stockage à côté du bureau Musée" u="1"/>
        <s v="Documents : Marquage CE à vérifier sur chaque équipements de travail" u="1"/>
        <s v="Matériel : Fontaine à eau" u="1"/>
        <s v="EPI : Tenue réglementaire PM" u="1"/>
        <s v="Organisation : Visite périodique de poste de travail par le médecin de prévention" u="1"/>
        <s v="Matériel : Remplacement des écrans cathodiques par des écans plat d'au moins 17&quot;, réglable en hauteur" u="1"/>
        <s v="Matériel : Extincteur spécifique à faire installer selon le risque, notamment extincteur à CO2 à proximité du tableau électrique" u="1"/>
        <s v="Fontaine d'eau" u="1"/>
        <s v="Document : Notices de poste risque chimique rédigées et affichées dans le local de stockage des produits" u="1"/>
        <s v="Récupérer les copies des permis manquantes" u="1"/>
        <s v="Matériel : Balais trapèzes avec lingettes imprégnées pour balayage humide" u="1"/>
        <s v="Porte-documents réglable en hauteur / inclinaison entre le clavier et l'écran ou classeur fermé ou page-up ou pupitre" u="1"/>
        <s v="Investir dans un téléphone sans fil pour éviter d'avoir le fil en travers de la circulation dans le bureau Secrétariat de Direction" u="1"/>
        <s v="Aménagement: Mettre au rebut le chauffage hors service" u="1"/>
        <s v="Médecine préventive : Vaccinations en lien avec le médecin de prévention, notamment DTP et hépatite B selon l'activité" u="1"/>
        <s v="Documents : Notices de poste risque chimique rédigées et affichées dans le local de stockage des produits (à intégrer dans le plan de prévention si confié à une entreprise extérieure)" u="1"/>
        <s v="Souris sans fil" u="1"/>
        <s v="Travaux : Vestiaire pour les agents d'entretien à prévoir" u="1"/>
        <s v="Vérification : Annuelle des installations électriques par un organisme de contrôle puis levée des non-conformités le cas échéant" u="1"/>
        <s v="Matériel : Extincteurs accrochés au mur" u="1"/>
        <s v="Bandes rouges et blanches rétroréfléchissantes sur véhicules à progression lente ou qui s’arrêtent fréquemment sur la voie publique" u="1"/>
        <s v="Matériel : Repose-pied pour les agents qui le souhaitent" u="1"/>
        <s v="Trousses de secours signalées" u="1"/>
        <s v="Vérification : Poursuivre le contrôle annuel réglementaire des installations de gaz" u="1"/>
        <s v="Documents : Information générale du public dans journal de la collectivité" u="1"/>
        <s v="Aménagement :  Placer les écrans des bureaux afin qu'il soient autant que possible perpendiculaires aux fenêtres (pas de reflet ni de contrejour)" u="1"/>
        <s v="Travaux : WC homme supplémentaire (code du travail : 1 WC + 1 urinoir pour 20 hommes)" u="1"/>
        <s v="Document : Consignes en cas d'incendie à afficher dans les locaux" u="1"/>
        <s v="Matériel : Cadenas pour les armoires individuelles des agents d'entretien" u="1"/>
        <s v="Documents : Permis B pour VL" u="1"/>
        <s v="Organisation (pandémie) : Espacement des tables du réfectoire pour respecter les mesures barrières et limiter le nombre de personne prenant simultanément leur repas" u="1"/>
        <s v="Vérification : Vérification annuelle du désenfumage" u="1"/>
        <s v="Documents : Main courante pour relever les épisodes de violence" u="1"/>
        <s v="Téléphones portables personnels des agents" u="1"/>
        <s v="Matériel : Distributeur automatique de boissons" u="1"/>
        <s v="Organisation (pandémie) : Révision de l'organisation des ateliers et des activités pédagogiques " u="1"/>
        <s v="Matériel : Tables et chaises dans le local repas" u="1"/>
        <s v="Organisation : Vérifier que les produits incompatibles (comburants / inflammables ou acides / bases) ne soient pas stockés ensemble" u="1"/>
        <s v="Travaux : Douches en nombre suffisant" u="1"/>
        <s v="Travaux : Envisager d'utiliser au maximum la lumière naturelle (pas de locaux aveugles)" u="1"/>
        <s v="Travaux : Replacer le cache manquant sur le tableau électrique" u="1"/>
        <s v="Robinets d'Incendie Armés (RIA)" u="1"/>
        <s v="Matériel :  DAE à envisager dans les locaux" u="1"/>
        <s v="Matériel : Téléphones fixes dans les locaux" u="1"/>
        <s v="Formation Prévention et Secours Civique de niveau 1 (PSC1) ou Sauveteur Secouriste du Travail (SST) de façon à avoir en permanence au moins 1 secouriste par site + recyclage tous les 2 ans pour le SST" u="1"/>
        <s v="Matériel: Boissons chaudes à disposition" u="1"/>
        <s v="Placer le photocopieur grand tirage à l'extérieur du bureau Accueil (dégagement d'ozone, gaz irritant)" u="1"/>
        <s v="Machines à boissons" u="1"/>
        <s v="Organisation : Guide/serre-files en cas d'incendie à désigner dans tous les locaux" u="1"/>
        <s v="Souris ergonomique sans fil pour l'agent souffrant du syndrome du canal carpien dans le bureau Accueil" u="1"/>
        <s v="Douche" u="1"/>
        <s v="Séparer le matériel de restauration des équipements de reprographie dans le local concerné du Siège (poussières de toner et émission d'ozone, gaz irritant)" u="1"/>
        <s v="Bandes rouges et blanches rétroréfléchissantes sur véhicules à progression lente ou qui s’arrêtent fréquemment sur la voie publique (non relevées)" u="1"/>
        <s v="Ecrans parallèles au rebord de table" u="1"/>
        <s v="Formation : Stage &quot;Balisage de chantier&quot; (stage CNFPT) pour les agents chargés du suivi de chantiers" u="1"/>
        <s v="Matériel : Plate-forme Individuelle Roulante Légère (PIRL) marquée NF P 93-353 pour travaux temporaires de très faible hauteur (plancher ≤ 1 mètre)" u="1"/>
        <s v="Vérification : Annuelle des RIA" u="1"/>
        <s v="Matériel : Mettre les escabeaux vétustes au rebut" u="1"/>
        <s v="Escabeaux dotés de patins antidérapants" u="1"/>
        <s v="Matériel : Balai de lavage à plat avec manche télescopique  et pédale de déverrouillage + seau bi-bac sur roulettes + presse pour l'agent d'entretien" u="1"/>
        <s v="Travaux : Séparation hommes - femmes des installations sanitaires" u="1"/>
        <s v="Prévoir des rallonges supplémentaires pour éviter les fils en travers des circulation" u="1"/>
        <s v="Souris ergonomique sans fil pour l'agent souffrant du syndrome du canal carpien dans le bureau 1" u="1"/>
        <s v="Document : Mettre en place des plans de prévention pour les travaux dangereux sous traités ou dépassant 400 heures" u="1"/>
        <s v="Matériel : &quot;Groom&quot; ferme-porte sur les portes pallières" u="1"/>
        <s v="Vérification : Poursuivre le contrôle annuel réglementaire de l'alarme incendie / SSI" u="1"/>
        <s v="Travaux : Réfection de sol" u="1"/>
        <s v="Réserver un espace plus adapté pour la réception du public par les élus que le bureau RH / Finances" u="1"/>
        <s v="Doter le poste concerné d'un siège sans accoudoirs dans le bureau RH / Finances" u="1"/>
        <s v="Affichage d'une procédure en cas d'accident" u="1"/>
        <s v="Formation (PM) : Certificat de capacité + Déclaration auprès des services vétérinaires pour récupération d'animaux errants (non obligatoire, car non réalisé à titre commercial, mais recommandé, notamment pour les chiens mordeurs)" u="1"/>
        <s v="Travaux :  Réfection du plafond" u="1"/>
        <s v="Actions de prévention des travailleurs isolés de la société d'entretien des locaux (à intégrer dans le plan de prévention)" u="1"/>
        <s v="EPI (PM) : Gilets pare-balle, notamment pour les rondes de nuit" u="1"/>
        <s v="Travaux : Mise en conformité PMR des escaliers avec Bande d'Éveil à la Vigilance (BEV) podotactile en haut, 1ère et dernière contremarche visuellement contrastée, etc." u="1"/>
        <s v="Organisation : Placement de l'écran perpendiculaire à la fenêtre (pas de reflet ni de contrejour) dans le bureau xxx" u="1"/>
        <s v="Matériel : Diable à 3 roues pour les escaliers" u="1"/>
        <s v="Organisation : Placement du standard téléphonique du côté opposé à la souris à l'accueil" u="1"/>
        <s v="Matériel : Marchepied type &quot;patte d'éléphant&quot; marqué &quot;Conforme aux exigences de sécurité&quot; et EN 14183 pour accès au étagères hautes" u="1"/>
        <s v="Matériel : Panneaux en nombre suffisant" u="1"/>
        <s v="Mettre au rebut le chauffage électrique hors service" u="1"/>
        <s v="Documents : Récupérer toutes les Fiches de Données de Sécurité (FDS) des produits et les mettre à disposition des agents d'entretien (à intégrer au plan de prévention si confié à une entreprise extérieure)" u="1"/>
        <s v="Aménagement :  Ajuster l' écran de manière à ce que l'arête haute se trouve dans le prolongement de la ligne horizontale des yeux (limitation de la sollicitation des cervicales) au niveau du bureau xxx" u="1"/>
        <s v="Prises électriques en nombre suffisant (au moins 5 par poste)" u="1"/>
        <s v="Vérification : Vérification annuelle du SSI" u="1"/>
        <s v="Travaux : Sanitaires en nombre suffisant (2 WC pour 20 femmes)" u="1"/>
        <s v="Travaux: Fixer le chauffage électrique au mur" u="1"/>
        <s v="Verification : Annuelle des installations électriques par organisme agréé" u="1"/>
        <s v="Travaux : Levée des non-conformité électriques" u="1"/>
        <s v="Repose-pied réglable en hauteur / inclinaison pour les agents qui le souhaitent" u="1"/>
        <s v="Vérification : Contrôle annuel des VMC" u="1"/>
        <s v="Vérification : Vérification annuelle des RIA" u="1"/>
        <s v="Vérification : Semestrielle des PEMP par organisme agréé" u="1"/>
        <s v="Disposer à un autre emplacement le caisson gênant derrière le poste concerné du bureau Accueil" u="1"/>
        <s v="Cadenas pour les armoires individuelles" u="1"/>
        <s v="Document : Dossier d'Intervention Ultérieure sur l'Ouvrage (DIUO) à disposition pour chaque bâtiment" u="1"/>
        <s v="Aménagement :Fils électriques et réseaux suffisamment longs pour placer le poste selon le souhait de l'agent" u="1"/>
        <s v="Document : Mettre en place un tableau de suivi des accidents de service" u="1"/>
        <s v="Vérification annuelle des installations de gaz" u="1"/>
        <s v="Formation manipulation des extincteurs pour l'ensemble du personnel, éventuellement par le fournisseur de matériel incendie" u="1"/>
        <s v="Travaux : Prévoir des sanitaires en nombre suffisant (1 WC + 1 urinoir pour 20 hommes)" u="1"/>
        <s v="Vérification : Mesurage du radon dans les locaux par un organisme agréé" u="1"/>
        <s v="Vérification annuelle des installations électriques par organisme agréé" u="1"/>
        <s v="Matériel : Blocs Autonomes d'Eclairage de Sécurité (BAES)" u="1"/>
        <s v="Matériel : Blocs Autonomes d'Éclairage de Sécurité (BAES)" u="1"/>
        <s v="Matériel : Four micro-ondes" u="1"/>
        <s v="Formation : Formation à la gestion des conflits" u="1"/>
        <s v="Formation : Management pour les chefs de service" u="1"/>
        <s v="Triangle de présignalisation dans chaque véhicule" u="1"/>
        <s v="Formation : Risque chimique pour les agents d'entretien des locaux (à intégrer dans le plan de prévention si confié à une entreprise extérieure)" u="1"/>
        <s v="Chariot bas de manutention" u="1"/>
        <s v="Mesure : Bruit sur les différents postes de travail à réaliser" u="1"/>
        <s v="Matériel : Extincteurs accrochés au mur avec poignée à maximum 1,20 m du sol. Si besoin, les placer dans des boîtiers sécurisés ou sous housse pour éviter qu'ils soient accessibles aux enfants" u="1"/>
        <s v="Matériel : Distributeur automatique d'encas" u="1"/>
        <s v="Matériel : Contenu spécifique des trousses de secours selon activité" u="1"/>
        <s v="Mesure : Réaliser un relevé sonométrique indicatif sur les différents postes de travail" u="1"/>
        <s v="Matériel : Casque téléphoniqueà prévoir au niveau de XXX" u="1"/>
        <s v="Implantation correcte des luminaires (pas de néon au-dessus du poste informatique)" u="1"/>
        <s v="Organisation (pandémie) : Nettoyage du chantier et des véhicules après intervention " u="1"/>
        <s v="Matériel : Siège avec têtière à prévoir dans le bureau xxx" u="1"/>
        <s v="Vérification : Contrôle annuel réglementaire du désenfumage" u="1"/>
        <s v="Documents : Rédaction d'un plan de prévention pour les interventions de la société d'entretien des locaux" u="1"/>
        <s v="Aménagement :  Eviter de placer les écrans en biais mais plutôt face à l'agent" u="1"/>
        <s v="Matériel (PM) : Container rempli de sable pour tir à blanc après déchargement des révolvers" u="1"/>
        <s v="Matériel (PM) : Tube de désarmement rempli de sable pour tir à blanc après déchargement des révolvers" u="1"/>
        <s v="Formation: Formation des agents au risque chimique (Veiller également à intégrer ce point dans le plan de prévention)" u="1"/>
        <s v="Organisation :  Rehausser l'écran, par exemple avec une rammette de papier, pour que l'arête haute se trouve dans le prolongement de la ligne horizontale des yeux (limitation de la sollicitation des cervicales), dans le bureau xxx" u="1"/>
        <s v="Document : Registre incendie + Boîtier métallique ininflammable rouge" u="1"/>
        <s v="Organisation : Placer l'écran à une distance suffisante de l'agent (longueur de bras environ) dans le bureau xxx" u="1"/>
        <s v="Matériel : Souris sans fil" u="1"/>
        <s v="Rayonnages fixés au mur / au sol pour le rangement des caisses de stockage dans le bureau DST/AP" u="1"/>
        <s v="Travaux : Trappes de désenfumage" u="1"/>
        <s v="Matériel : Trousses de secours signalées" u="1"/>
        <s v="Formation : Formation Prévention des Risques liés à l'Activité Physique (PRAP) comprenant la formation aux manutentions (gestes et postures)" u="1"/>
        <s v="Trousses de secours dans les véhicules" u="1"/>
        <s v="Rampe d'accès" u="1"/>
        <s v="Réfection du plafon du bureau Accueil (signes d'infiltration d'eau)" u="1"/>
        <s v="Aménagement :  Placer l'écran du bureau afin qu'il soit autant que possible perpendiculaire aux fenêtres (pas de reflet ni de contrejour)" u="1"/>
        <s v="Matériel : Chaises solidaires dans l'espace d'attente (évite de devenir un projectile en cas d'agression)" u="1"/>
        <s v="Vérification: Vérification semestrielle des climatisations (entretien avant changement de mode chaud / froide)" u="1"/>
        <s v="Matériel : Cadenas pour les armoires individuelles" u="1"/>
        <s v="Médecine préventive : Suivi médical par le médecin de prévention, incluant le suivi des vaccinations" u="1"/>
        <s v="Organisation : Pour les travailleurs isolés, autre agent à proximité, visites ou appels réguliers, notamment en fin de poste" u="1"/>
        <s v="Placer l'écran perpendiculaire à la fenêtre pour éviter le contrejour actuel dans le bureau du DST/AP" u="1"/>
        <s v="Organisation : Périodicité quotidienne de nettoyage des WC" u="1"/>
        <s v="Matériel : Escabeau marqué &quot;Conformes aux exigences de sécurité&quot; et EN 131" u="1"/>
        <s v="Escabeau marqué &quot;Conformes aux exigences de sécurité&quot; et EN 131" u="1"/>
        <s v="Document (pandémie) : Plan de Continuité et/ou de Reprise d'Activité (PCA/PRA) avec limitation aux activités essentielles, pas de rassemblement, limitation de l'accès au public, modification des modes opératoires…" u="1"/>
        <s v="Travaux : Nez de marches antidérapants et visuellement contrastés dans les escaliers" u="1"/>
        <s v="Organisation (pandémie) : Procédure de nettoyage/désinfection des véhicules notamment en cas de véhicules partagés (voir fiche CIG Petite Couronne)" u="1"/>
        <s v="Travaux : Réfection du plafond" u="1"/>
        <s v="EPI : Sabots" u="1"/>
        <s v="Formation / vérification : Exercices d'évacuation et essais périodiques du matériel incendie tous les 6 mois" u="1"/>
        <s v="Médecine préventive (pandémie) : Prise de température régulière des résidents concernés" u="1"/>
        <s v="Vérification : Poursuivre le contrôle annuel réglementaire des extincteurs" u="1"/>
        <s v="Organisation (pandémie) : Rappel des gestes barrières (lavage des mains, distances de sécurité, consignes pour l'éternuement ou en cas de toux...)" u="1"/>
        <s v="Vérification : Mesurage réglementaire du radon dans les ERP d'enseignement, d'accueil d'enfants &lt; 6 ans ou de personnes âgées, sociaux/médico-sociaux, etc. si commune située en zone 3 (voir carte sur www.isrn.fr)" u="1"/>
        <s v="Documents : Actions de prévention des travailleurs isolés de la société d'entretien des locaux (à intégrer dans le plan de prévention)" u="1"/>
        <s v="Formation : Risque chimique pour les agents utilisant des produits, par le fournisseur ou le CDG par exemple" u="1"/>
        <s v="Rambardes dans les escaliers" u="1"/>
        <s v="Placer l'écran perpendiculaire à la fenêtre pour éviter le reflet actuel dans le bureau 1" u="1"/>
        <s v="Matériel : Remplacement des échelles par des équimements marqués &quot;Conformes aux exigences de sécurité&quot; et EN 131" u="1"/>
        <s v="Poids et moyen de préhension des matériels inclus dans cahier des charges" u="1"/>
        <s v="Aménagement : Surface suffisante des bureaux à respecter (recommandation INRS : 10 m² par personne)" u="1"/>
        <s v="Organisation : Périodicité quotidienne de nettoyage des VMC à prévoir" u="1"/>
        <s v="Registre incendie (non relevé)" u="1"/>
        <s v="Matériel : Casque téléphonique à prévoir dans le bureau xxx" u="1"/>
        <s v="Diable à 3 roues pour les escaliers" u="1"/>
        <s v="Organisation : Travailleurs à proximité, visites ou appels réguliers des travailleurs isolés, notamment en fin de poste" u="1"/>
        <s v="Matériel : Ecrans plats réglable en hauteur et inclinaison" u="1"/>
        <s v="Matériel : Écrans plats réglable en hauteur et inclinaison" u="1"/>
        <s v="Trousses de secours dans les locaux" u="1"/>
        <s v="Matériel : Machines à café" u="1"/>
        <s v="Matériel : Rehausseur d'écran réglable en hauteur à prévoir dans le bureau xxx" u="1"/>
        <s v="Gyrophare sur véhicules à progression lente ou qui s’arrêtent fréquemment sur la voie publique" u="1"/>
        <s v="Matériel : fontaine à eau à prévoir" u="1"/>
        <s v="Rédaction d'un plan de prévention pour les interventions de la société d'entretien des locaux" u="1"/>
        <s v="Document : Affichage d'une procédure-réflexe en cas d'accident" u="1"/>
        <s v="Formation : Formation au balisage de chantier (stage CNFPT) pour les agents chargés du suivi de chantiers" u="1"/>
        <s v="Déplacer le caisson afin de permettre à l'agent de déployer les jambes dans le bureau du DST/AP" u="1"/>
        <s v="Organisation : Recensement des échelles" u="1"/>
        <s v="Procédure de gestion des agressions" u="1"/>
        <s v="2 WC pour 20 femmes" u="1"/>
        <s v="Formation Prévention des Risques liés à l'Activité Physique (PRAP) comprenant la formation aux manutentions (gestes et postures)" u="1"/>
        <s v="Chariot de ménage pour l'agent d'entretien" u="1"/>
        <s v="Matériel : tables et chaises dans le local repas à prévoir" u="1"/>
        <s v="Organisation : Réaménager les bureaux afin de disposer d'une surface suffisante" u="1"/>
        <s v="Travaux : Ventiler le local produits avec des ouvertures hautes et basses diamétralement opposées" u="1"/>
        <s v="Vérification : Contrôle annuel réglementaire du monte-charge par un organisme spécialisé" u="1"/>
        <s v="Travaux : Etagères ou racks supplémentaires pour y entreposer tout le matériel à même le sol" u="1"/>
        <s v="Travaux : Étagères ou racks supplémentaires pour y entreposer tout le matériel à même le sol" u="1"/>
        <s v="Organisation : Nommer par arrêté un assistant / conseiller de prévention" u="1"/>
        <s v="Organisation (pandémie) : Mise en place du télétravail et des réunions en visioconférence" u="1"/>
        <s v="Aménagement : Installer des goulottes supplémentaires contre les murs pour éviter les fils en travers des circulation" u="1"/>
        <s v="Documents : Affichage d'une procédure-réflexe en cas d'accident" u="1"/>
        <s v="Organisation : Disposer à un autre emplacement le caisson gênant derrière le poste" u="1"/>
        <s v="Travaux : Fixer le chauffage électrique au mur" u="1"/>
        <s v="Placer le téléphone du côté opposé à la souris dans le bureau RH / Finances" u="1"/>
        <s v="Fils électriques et réseaux suffisamment longs pour placer le poste selon le souhait de l'agent" u="1"/>
        <s v="Climatisation réversible dans le mureau Musée" u="1"/>
        <s v="Téléphones portables professionnels pour les chefs d'équipe" u="1"/>
        <s v="Document : Copies des permis en possession de la collectivité" u="1"/>
        <s v="Transmission de la fiche récapitulative du DTA à toute entreprise intervenant sur le bâtiment" u="1"/>
        <s v="Vérification : Poursuivre le contrôle annuel réglementaire des installations électriques par un organisme spécialisé puis levée des non-conformités le cas échéant" u="1"/>
        <s v="Matériel : Armoires individuelles à double compartiment pour séparer les vêtements de travail des vêtements de ville" u="1"/>
        <s v="Barre anti-panique sur les issues de secours" u="1"/>
        <s v="Travaux : prévoir des douches en nombre suffisant" u="1"/>
        <s v="Copies des permis en possession de la collectivité" u="1"/>
        <s v="Travaux: Mettre en place un système de chauffage efficace dans les locaux" u="1"/>
        <s v="Vérification : Annuelle du SSI" u="1"/>
        <s v="Placer les fils du bureau Musée derrière le mobilier" u="1"/>
        <s v="Aménagement :  Remplacement des rayonnages bois par des rayonnages métalliques" u="1"/>
        <s v="Séparation hommes - femmes des installations sanitaires" u="1"/>
        <s v="Vérification : Poursuivre le contrôle annuel réglementaire du désenfumage" u="1"/>
        <s v="Document : Protocole alcool et addictions" u="1"/>
        <s v="Formation : Habilitation électrique niveau BS ou BR pour les agents de maintenance (changement d'ampoules, réarmement de protections, petits travaux électriques...)" u="1"/>
        <s v="Aménagement : Arête haute de l'écran dans le prolongement de la ligne horizontale des yeux" u="1"/>
        <s v="Suivi formalisé" u="1"/>
        <s v="Organisation (pandémie) : Heures de prise de poste variables pour limiter les sureffectifs dans les vestiaires et lieux de vie" u="1"/>
        <s v="Document : Tableau de suivi des révisions et CT" u="1"/>
        <s v="Aménagement :  Prévoir des rallonges supplémentaires pour éviter les fils en travers des circulation" u="1"/>
        <s v="Aménagement : Extincteurs accessibles" u="1"/>
        <s v="Document : Dossier Technique Amiante (DTA) à réaliser sur tous les bâtiments construits avant 1997" u="1"/>
        <s v="Matériel : Investir dans un téléphone sans fil pour éviter d'avoir le fil en travers de la circulation" u="1"/>
        <s v="Matériel : Gazinière" u="1"/>
        <s v="Document : Recueil des indicateurs de risques psychosociaux" u="1"/>
        <s v="Matériel : Panneau AK5 + tri-flash sur véhicules signalant un chantier" u="1"/>
        <s v="Enlever les accoudoirs sur le siège du bureau 1" u="1"/>
        <s v="Stage CNFPT &quot;Balisage de chantier temporaire&quot; pour les agents chargés du suivi de chantiers" u="1"/>
        <s v="Matériel : Gyrophare sur véhicules à progression lente ou qui s’arrêtent fréquemment sur la voie publique" u="1"/>
        <s v="Travaux : Rambardes dans les escaliers" u="1"/>
        <s v="Formation : Formation manipulation des extincteurs pour l'ensemble du personnel" u="1"/>
        <s v="Document (PM) : Rapport fait au maire lors de l'usage d'une arme (circonstances intervention, condition utilisation arme)" u="1"/>
        <s v="Matériel : Plate-forme Individuelle Roulante Légère (PIRL) pour les travaux de faible hauteur" u="1"/>
        <s v="Travaux : Nez de marches antidérapants" u="1"/>
        <s v="Organisation (pandémie) : Mise en place de visioconférence / cours à distance" u="1"/>
        <s v="Relieuse" u="1"/>
        <s v="Vestiaire à prévoir à terme pour les agents des ST s'ils sont amenés à se changer sur le lieu de travail" u="1"/>
        <s v="Centraliser l’ensemble des produits d'entretien dans un local spécifique, isolé, ventilé avec des ouvertures hautes et basses, diamétralement opposées (local non vu)" u="1"/>
        <s v="Travaux : Nez de marches antidérapants dans les escaliers" u="1"/>
        <s v="Attestations de conformité à conserver pour chaque type d'équipement" u="1"/>
        <s v="Réfection de sol" u="1"/>
        <s v="Garde-corps réglementaires" u="1"/>
        <s v="Recueil des indicateurs de risques psychosociaux" u="1"/>
        <s v="Matériel : Tables et chaises" u="1"/>
        <s v="Formation : Formation Prévention des Risques liés à l'Activité Physique (PRAP) comprenant la formation au travail sur écran" u="1"/>
        <s v="Travaux: Isolation des locaux à prévoir" u="1"/>
        <s v="Organisation :  Placer l'écran perpendiculaire aux fenêtres (pas de reflet ni de contrejour) dans le bureau xxx" u="1"/>
        <s v="Formation : Permis AM ou Brevet de Sécurité Routière (BSR) pour la conduite de 2 roues pour agents nés à partir de 1988" u="1"/>
        <s v="Vérification : Annuelle des VMC" u="1"/>
        <s v="Centraliser l’ensemble des produits d'entretien dans un local spécifique, isolé, ventilé avec des ouvertures hautes et basses, diamétralement opposées" u="1"/>
        <s v="Matériel : Dispositif d’Alarme pour Travailleur Isolé (DATI)" u="1"/>
        <s v="Placer le photocopieur grand tirage à l'extérieur du bureau Accueil (bruit)" u="1"/>
        <s v="Ventilateurs d'appoint" u="1"/>
        <s v="Masques chirurgicaux en cas de pandémie" u="1"/>
        <s v="EPI : Vestes / Parkas" u="1"/>
        <s v="Matériel : prévoir des essuie-mains et des savons à usage unique" u="1"/>
        <s v="Aménagement :  Placer les fils derrière le mobilier" u="1"/>
        <s v="Installer des goulottes supplémentaires contre les murs &amp; prévoir des rallonges supplémentaires pour éviter les fils en travers des circulation dans le bureau Communication / Economie" u="1"/>
        <s v="Extincteurs accessibles" u="1"/>
        <s v="Formation : Prévention et Secours Civique de niveau 1 (PSC1) ou Sauveteur Secouriste du Travail (SST) de façon à avoir en permanence au moins 1 secouriste par site + recyclage tous les 2 ans pour le SST" u="1"/>
        <s v="Vérification : Entretien semestriel de la climatisation" u="1"/>
        <s v="Photocopieurs" u="1"/>
        <s v="Machines à café à prévoir" u="1"/>
        <s v="Aménagement : Mise au rebut de l’ensemble du matériel inutilisé ou vétuste" u="1"/>
        <s v="Document : Mettre en place des protocoles de chargement - déchargement pour toutes les opérations de ce type" u="1"/>
        <s v="EPI : Gants spécifiques risque chimique marqués EN 374 avec résistance pour les produits d'entretien" u="1"/>
        <s v="Document : Mettre à jour annuellement le DU" u="1"/>
        <s v="Document : Registre incendie" u="1"/>
        <s v="Vérification : Annuelle du désenfumage" u="1"/>
        <s v="Verification : vérification annuelle des installations électriques par organisme agréé" u="1"/>
        <s v="Aménagement : Ecran perpendiculaire aux fenêtres" u="1"/>
        <s v="Travaux : Installation de la climatisation réversible à envisager" u="1"/>
        <s v="Refixer le protège-lame du massicot" u="1"/>
        <s v="Vérification : Dossier Technique Amiante (DTA) à réaliser, puis encaspulages ou retraits le cas échéant, et transmission de la fiche récapitulative à toute entreprise intervenant sur le bâtiment" u="1"/>
        <s v="Travaux : Ventiler le local produits avec une extraction mécanique " u="1"/>
        <s v="Organisation : Transmission de la fiche récapitulative du DTA à toute entreprise intervenant sur le bâtiment" u="1"/>
        <s v="Matériel : bouilloire à prévoir" u="1"/>
        <s v="Matériel : cafetières à prévoir" u="1"/>
        <s v="Matériel : Balai à franges + seau classique + grille d'essorage" u="1"/>
        <s v="Matériel : Bandes rouges et blanches rétroréfléchissantes sur véhicules à progression lente ou qui s’arrêtent fréquemment sur la voie publique" u="1"/>
        <s v="Organisation :  Dégager l'espace sous le poste informatique afin de permettre à l'agent de déployer les jambes (déplacer le caisson / l'unité centrale si besoin) dans le bureau xxx" u="1"/>
        <s v="Documents : Fiche récapitulative des principales règles de balisage dans chaque véhicule" u="1"/>
        <s v="Trappes de désenfumage" u="1"/>
        <s v="Destructrice de documents" u="1"/>
        <s v="Néons dans les bureaux" u="1"/>
        <s v="Bureau avec partie pour le travail sur écran dissociée de la partie pour recevoir le public" u="1"/>
        <s v="Ecran d'au moins 17&quot; pour le bureau Musée" u="1"/>
        <s v="Matériel : Souris ergonomique sans fil à prévoir dans le bureau xxx" u="1"/>
        <s v="Réalisation des travaux préconisés lors du diagnostic initial" u="1"/>
        <s v="Matériel : Extincteurs accrochés au mur avec poignée à maximum 1,20 m du sol" u="1"/>
        <s v="Matériel : Plaques électriques" u="1"/>
        <s v="Balai de lavage à plat débrayable au pied pour l'agent d'entretien + presse" u="1"/>
        <s v="Formation : Inscrire les AP - CP à une formation initiale puis au recyclage annuel de celle-ci" u="1"/>
        <s v="Aménagement : Réorganiser les bureaux afin de disposer d'une surface suffisante_x000a_Recommandation INRS : 10 m² par personne" u="1"/>
        <s v="Obligation de prévenir l'employeur en cas de retrait de permis mentionnée dans le règlement intérieur ou dans une note de service" u="1"/>
        <s v="Travaux : Prises électriques à ajouter pour en avoir au minimum 5 par bureau" u="1"/>
        <s v="Aménagement : Pas de poste en angle" u="1"/>
        <s v="Documents : Affichage de la signalétique &quot;interdiction de fumer&quot; dans les locaux" u="1"/>
        <s v="Travaux : Évier" u="1"/>
        <s v="Formation Prévention des Risques liés à l'Activité Physique (PRAP) comprenant la formation au travail sur écran" u="1"/>
        <s v="Matériel (PM) : Transport arme déchargée et rangée dans malette fermée à clé, sac, housse prévu à cet effet" u="1"/>
        <s v="Matériel : Barre anti-panique sur les issues de secours" u="1"/>
        <s v="Travaux : Vestiaire pour les agents d'entretien / les agents de PM" u="1"/>
        <s v="Travaux : Levée des non-conformités électriques suite aux vérifications" u="1"/>
        <s v="Vérification : Poursuivre le contrôle annuel réglementaire des RIA" u="1"/>
        <s v="Placer le photocopieur grand tirage à l'extérieur du bureau (dégagement d'ozone, gaz irritant)" u="1"/>
        <s v="EPI (PM) : Costumes pour chiens mordeurs" u="1"/>
        <s v="Documents : Procédure de gestion des agressions" u="1"/>
        <s v="Vérification : Contrôle annuel réglementaire des RIA" u="1"/>
        <s v="Matériel : Stores à lamelles horizontales à prévoir dans le bureau xxx" u="1"/>
        <s v="Travaux : Douche supplémentaire" u="1"/>
        <s v="Travaux : Lavabo supplémentaire" u="1"/>
        <s v="Vérification : Poursuivre le contrôle réglementaire des ascenseurs par un organisme spécialisé (périodicité 6 semaines / 6 mois / 1 an selon les parties contrôlées)" u="1"/>
        <s v="1 lavabo pour 10 agents" u="1"/>
        <s v="Document : Récupérer toutes les Fiches de Données de Sécurité (FDS) des produits et les mettre à disposition des agents d'entretien (à intégrer au plan de prévention si confié à une entreprise extérieure)" u="1"/>
        <s v="Matériel : Station d'accueil pour ordinateur portable" u="1"/>
        <s v="Aménagement : Séparer le matériel de restauration des équipements de reprographie  (poussières de toner et émission d'ozone, gaz irritant)" u="1"/>
        <s v="Remplacement des écrans cathodiques par des écans plat d'au moins 17&quot;, réglable en hauteur" u="1"/>
        <s v="Notices de poste risque chimique rédigées et affichées dans le local de stockage des produits (à intégrer dans le plan de prévention)" u="1"/>
        <s v="Isolation phonique des locaux" u="1"/>
        <s v="Document : Rédaction d'un plan de prévention pour les interventions de la société d'entretien des locaux, mentionnant la formation, les FDS, les notices de poste et l'organisation liée au travail isolé" u="1"/>
        <s v="Recensement du matériel télescopique existant pour les agents d'entretien" u="1"/>
        <s v="Fiches de Données de Sécurité (FDS) des produits à disposition des agents de la société d'entretien des locaux (à intégrer au plan de prévention)" u="1"/>
        <s v="Travaux : Prévoir des sanitaires en nombre suffisant (2 WC pour 20 femmes)" u="1"/>
        <s v="Matériel : Stock de patins antidérapants sur les échelles" u="1"/>
        <s v="Travaux : Néons dans les bureaux à mettre en place" u="1"/>
        <s v="Organisation : Séparer le matériel de restauration des équipements de reprographie  (poussières de toner et émission d'ozone, gaz irritant)" u="1"/>
        <s v="Vérification : Ascenseurs par un organisme de contrôle" u="1"/>
        <s v="Matériel (pandémie) : Outils individuels privilégiés" u="1"/>
        <s v="Organisation (pandémie) : Protocole d'intervention pour intervention au domicile des administrés" u="1"/>
        <s v="Document : Ordre de mission permanent à faire chaque année pour les agents amenés à utiliser un véhicule dans le cadre de leur service" u="1"/>
        <s v="Blocs Autonomes d'Eclairage de Sécurité (BAES)" u="1"/>
        <s v="Organisation : Informer sur le droit de retrait et le registre de danger grave et imminent" u="1"/>
        <s v="Formation (PM) : Entraînement au tir, minimum 2 séances annuelles avec arme à feu, encadrées par un moniteur certifié, tir obligatoire d’au moins 50 cartouches s’il s’agit de révolver" u="1"/>
        <s v="Organisation (pandémie - prise de repas) : Étude des conditions de prise de repas sur place pour limiter les contacts entre les agents (plusieurs &quot;services&quot;, autorisation temporaire de prise de repas dans les bureaux...)" u="1"/>
        <s v="Travaux : Lavabo supplémentaire (code du travail : 1 lavabo pour 10 agents)" u="1"/>
        <s v="Travaux : prévoir des lavabos en nombre suffisant (1 lavabo pour 10 agents)" u="1"/>
        <s v="Exemple Ambiance thermique 1" u="1"/>
        <s v="Formation : Recyclage tous les 2 ans après 1er recyclage annuel pour le SST" u="1"/>
        <s v="Matériel : Support de documents réglable en hauteur / inclinaison entre le clavier et l'écran ou classeur fermé ou page-up ou pupitre à prévoir dans le bureau xxx" u="1"/>
        <s v="Placer l'écran perpendiculaire à la fenêtre pour éviter le contrejour actuel dans le bureau Musée (aménagement difficile car baies vitrées en angle droit)" u="1"/>
        <s v="Aménagement : Centraliser l’ensemble des produits d'entretien dans un local spécifique, isolé, ventilé avec des ouvertures hautes et basses, diamétralement opposées" u="1"/>
        <s v="Document : Rédiger le DU pour l'ensemble des unités de travail de la collectivité et le valider en CHSCT" u="1"/>
        <s v="EPI : Gilets haute visibilité dans chaque véhicule" u="1"/>
        <s v="Document : Tableau d'affichage pour le personnel (notes internes…)" u="1"/>
        <s v="Document : Notices de poste risque chimique rédigées et affichées dans le local de stockage des produits (à intégrer dans le plan de prévention si confié à une entreprise extérieure)" u="1"/>
        <s v="Matériel : Siège avec têtière à prévoir au niveau du bureau xxx" u="1"/>
        <s v="Organisation : Points de rassemblement en cas d'incendie à définir" u="1"/>
        <s v="Travaux : Bande d'Eveil à la Vigilance (BEV) podotactile en haut des escaliers (accessibilité personnes malvoyantes)" u="1"/>
        <s v="Matériel : Défibrillateur dans les locaux" u="1"/>
        <s v="Matériel : Echelles marquées &quot;Conforme aux exigences de sécurité&quot; et EN 131" u="1"/>
        <s v="Matériel : Relieuse" u="1"/>
        <s v="Formation à la gestion des conflits" u="1"/>
        <s v="Matériel : Barre anti-panique sur les issues de secours à prévoir" u="1"/>
        <s v="Extincteurs dans les locaux" u="1"/>
        <s v="Vérification : Poursuivre le contrôle annuel réglementaire de la chaudière fioul" u="1"/>
        <s v="Matériel : Station d'accueil pour ordinateur portable à prévoir dans le bureau xxx" u="1"/>
        <s v="Marquage CE à vérifier sur chaque équipements de travail" u="1"/>
        <s v="Documents : Fiches de Données de Sécurité (FDS) des produits à disposition des agents et des sociétés d'entretien des locaux (à intégrer au plan de prévention)" u="1"/>
        <s v="Matériel : Portes battantes coupe-feu avec fermeture automatique en cas de déclenchement de l'alarme incendie" u="1"/>
        <s v="Plate-forme Individuelle Roulante Légère (PIRL) pour les travaux de faible hauteur" u="1"/>
        <s v="Vérification : Contrôle annuel réglementaire du SSI" u="1"/>
        <s v="Documents : Notices de poste risque chimique rédigées et affichées dans le local de stockage des produits (à intégrer également dans le plan de prévention)" u="1"/>
        <s v="Four micro-ondes" u="1"/>
        <s v="Matériel (pandémie) : Gel hydroalcoolique et produits de désinfection, par exemple lingettes ou spray sans rinçage dans les locaux et les véhicules" u="1"/>
        <s v="Travaux (pandémie) : Réaménagement des postes d'accueil (vitre transparente, délimitation des distances de sécurité, interphone, affichage, gel hydroalcoolique, protection téléphone par film protecteur…)" u="1"/>
        <s v="Matériel (PM) : Crochet à serpents pour récupération d'animaux errants" u="1"/>
        <s v="Matériel (PM) : Laisse + muselière pour récupération d'animaux errants" u="1"/>
        <s v="EPI (pandémie) : Entretien plus régulier des tenues de travail " u="1"/>
        <s v="Matériel : Remplacement des escabeaux par des équimements marqués &quot;Conformes aux exigences de sécurité&quot; et EN 131" u="1"/>
        <s v="Matériel : Robinets d'Incendie Armés (RIA) à prévoir" u="1"/>
        <s v="Exemple Ambiance thermique 2" u="1"/>
        <s v="Matériel : Ecrans plats réglable en hauteur et inclinaison à prévoir au niveau du bureau xxx" u="1"/>
        <s v="Document (PM) : Autorisation de port d’arme délivrée par le Préfet pour : révolvers (catégorie B), bombes lacrymogènes et tonfas  (catégorie D)" u="1"/>
        <s v="Document (PM) : Autorisation de port d’arme délivrée par le Préfet pour : révolvers (4ème catégorie), bombes lacrymogènes et tonfas (6ème catégorie)" u="1"/>
        <s v="Document : Récupérer toutes les Fiches de Données de Sécurité (FDS) des produits et les mettre à disposition des agents d'entretien" u="1"/>
        <s v="Gyrophare sur véhicules à progression lente ou qui s’arrêtent fréquemment sur la voie publique (non relevé)" u="1"/>
        <s v="Placer l'écran perpendiculaire à la fenêtre pour éviter les reflets actuels dans le bureau CLIC" u="1"/>
        <s v="Document (pandémie) : Plan de continuité d'activité avec limitation aux activités essentielles, pas de rassemblement, de déplacement dans une zone à risque, modification des modes opératoires, limitation de l'accès au public…" u="1"/>
        <s v="Prise en charge de suivi psychologique en cas d'agression" u="1"/>
        <s v="Document : Main courante pour relever les épisodes de violence" u="1"/>
        <s v="Dispositif d’Alarme pour Travailleur Isolé (DATI)" u="1"/>
        <s v="Document : Mettre en place des permis de feu pour les travaux par point chaud sous traités ou réalisés dans des ERP" u="1"/>
        <s v="Matériel : Evier" u="1"/>
        <s v="Réparation toiture" u="1"/>
        <s v="Travaux : Etagères-rétention pour les produits corrosifs" u="1"/>
        <s v="Vérification : Poursuivre le contrôle annuel réglementaire du monte-charge par un organisme spécialisé" u="1"/>
        <s v="Mettre au rebut le chauffage électrique hors service dans le bureau Communication / Economie" u="1"/>
        <s v="Organisation (pandémie) : Limitation du nombre d'enfants + gestes barrière spécifiques" u="1"/>
        <s v="Vérification : Contrôle annuel réglementaire des BAES" u="1"/>
        <s v="Massicot avec protège lame hélicoïdal" u="1"/>
        <s v="Aménagement : Etagères ou racks supplémentaires pour y entreposer tout le matériel à même le sol" u="1"/>
        <s v="Aménagement :  Placer l'écran perpendiculaire à la fenêtre pour éviter le reflet actuel dans le bureau 1" u="1"/>
        <s v="Organisation : Pour les travailleurs isolés, autre agent à proximité, visites ou appels réguliers, notamment en fin de poste (agent d'entretien le soir par exemple)" u="1"/>
        <s v="Organisation : Placer le clavier à 10 cm du rebord de table minimum dans le bureau xxx " u="1"/>
        <s v="Vérification : Poursuivre l'entretien semestriel des filtres de la climatisation" u="1"/>
        <s v="Organisation : Placer le téléphone du coté opposé à la souris dans le bureau xxx" u="1"/>
        <s v="Aménagement : Placer l'écran à une distance suffisante de l'agent au niveau du bureau xxx" u="1"/>
        <s v="Exemple Ambiance thermique 3" u="1"/>
        <s v="EPI (pandémie) : Masques chirurgicaux, textiles catégorie 1 ou FFP2, gants, lunettes, blouses, combinaisons jetables, surchaussures" u="1"/>
        <s v="Vérification : Contrôle réglementaire des ascenseurs par un organisme spécialisé (périodicité 6 semaines / 6 mois / 1 an selon les parties contrôlées)" u="1"/>
        <s v="Aménagement : Bureau avec partie pour le travail sur écran dissociée de la partie pour recevoir le public" u="1"/>
        <s v="EPI : Masques FFP2 en cas de pandémie" u="1"/>
        <s v="Document : Procédure de gestion des agressions" u="1"/>
        <s v="Aménagement :  Disposer à un autre emplacement le caisson gênant derrière le poste" u="1"/>
        <s v="Document : Tableau de suivi de la validité des habilitations électriques" u="1"/>
        <s v="Formation : Stage de secourisme (PSC1 ou SST) de xx agents pour avoir en permanence au moins 1 secouriste par site" u="1"/>
        <s v="Contenu spécifique des trousses de secours selon activité" u="1"/>
        <s v="Matériel : Mettre les échelles vétustes au rebut" u="1"/>
        <s v="Vérification semestrielle de climatisation (entretien avant changement de mode chaud / froide)" u="1"/>
        <s v="Organisation (PM) : Convention avec chenil pour récupération d'animaux errants" u="1"/>
        <s v="EPI (PM) : Gants spécifiques pour la récupération d'animaux errants" u="1"/>
        <s v="Organisation : Placer le photocopieur grand tirage à l'extérieur du bureau (dégagement d'ozone, gaz irritant)" u="1"/>
        <s v="Matériel : Remettre des patins antidérapants sur les escabeaux concernés" u="1"/>
        <s v="Matériel : Remettre des sabots antidérapants sur les escabeaux concernés" u="1"/>
        <s v="Siège à assise réglable, empiètement à 5 branches et roulettes" u="1"/>
        <s v="Organisation :  Placer l'écran face à l'agent plutôt qu'en biais (torsion de la colonne vertébrale) dans le bureau xxx" u="1"/>
        <s v="Matériel : Porte-documents réglable en hauteur / inclinaison entre le clavier et l'écran ou classeur fermé ou page-up ou pupitre" u="1"/>
        <s v="Porte-document qui se clipse sur le rebord de table" u="1"/>
        <s v="Notices en français à conserver pour chaque type d'équipement" u="1"/>
        <s v="Lampes d'appoint à disposition" u="1"/>
        <s v="Cadenas" u="1"/>
        <s v="Matériel : Remettre des patins antidérapants sur les échelles concernées" u="1"/>
        <s v="Matériel : Remettre des sabots antidérapants sur les échelles concernées" u="1"/>
        <s v="Vérification : Dossier Technique Amiante (DTA) à réaliser sur les bâtiments, puis encaspulages ou retraits le cas échéant" u="1"/>
        <s v="EPI (pandémie) : Masques FFP2 (avec formation), gants, lunettes, blouses, combinaisons jetables, surchaussures + anticipation des commandes en cas d'exposition à un public à risque" u="1"/>
        <s v="Vérification : Poursuivre le contrôle annuel réglementaire du SSI" u="1"/>
        <s v="Achat : Stock de patins antidérapants sur les échelles" u="1"/>
        <s v="Aménagement : Placer le clavier à 10 cm du rebord de table au niveau du bureau xxx" u="1"/>
        <s v="Formation (PM) : Initiale et continue obligatoire au CNFPT" u="1"/>
        <s v="Formation : Formation au management pour les chefs de service" u="1"/>
        <s v="Plan de prévention pour entreprises réalisant des travaux en hauteur" u="1"/>
        <s v="Travaux :  Rayonnages fixés au mur / au sol pour le rangement des cartons d'archives" u="1"/>
        <s v="Formation (PM) : Maniement du tonfa (module inclus dans la formation réglementaire PM)" u="1"/>
        <s v="Matériel informatique" u="1"/>
        <s v="Travaux (pandémie) : Réaménagement des lieux d'accueil du public (vitre transparente, délimitation des distances de sécurité, interphone, affichage…)" u="1"/>
        <s v="Travaux : Réparation toiture" u="1"/>
        <s v="Matériel : Extincteurs dans les véhicules" u="1"/>
        <s v="Réserver un espace plus adapté pour la réception du public que dans le bureau" u="1"/>
        <s v="Aménagement :  Ajuster les écrans de manière à ce que l'arête haute se trouve dans le prolongement de la ligne horizontale des yeux (limitation de la sollicitation des cervicales)" u="1"/>
        <s v="Travaux : Rayonnages fixés au mur / au sol pour le rangement des cartons d'archives" u="1"/>
        <s v="Matériel : Rehausseur d'écran pour le poste xxx" u="1"/>
        <s v="Mise au rebut de l’ensemble du matériel inutilisé ou vétuste" u="1"/>
        <s v="Aménagement :  Veiller à dégager l'espace sous le poste informatique afin de permettre à l'agent de déployer les jambes (Déplacer le caisson / l'unité centrale) au niveau du bureau xxx" u="1"/>
        <s v="Document : Mettre en place le registre de danger grave et imminent" u="1"/>
        <s v="Vérification : Poursuivre le contrôle annuel des VMC" u="1"/>
        <s v="Document : Plans d'évacuation à afficher dans les locaux" u="1"/>
        <s v="Contrôles techniques des véhicules à jour" u="1"/>
        <s v="Formation : Stage de manipulation des extincteurs pour l'ensemble du personnel" u="1"/>
        <s v="Documents en cours de saisie placés entre le rebord de table et le clavier" u="1"/>
        <s v="Suivi formalisé des trousses de secours" u="1"/>
        <s v="Organisation : Exercices d'évacuation et essais périodiques du matériel incendie tous les 6 mois" u="1"/>
        <s v="Extincteurs dans les véhicules" u="1"/>
        <s v="Médecine préventive : Suivi de la vaccination contre la rage par le médecin de prévention" u="1"/>
        <s v="Aménagement : Réserver un espace plus adapté pour la réception du public que dans le bureau" u="1"/>
        <s v="Matériel : Fauteuils avec assise réglable en hauteur, piétement à 5 branches et roulettes" u="1"/>
        <s v="Armoires individuelles ininflammables avec compartiments séparés pour les vêtements de ville et les tenues de travail" u="1"/>
        <s v="Matériel : Souris ergonomique sans fil à prévoir au niveau du bureau xxx" u="1"/>
        <s v="Matériel : Téléphones portables personnels des agents" u="1"/>
        <s v="Travaux : Garde-corps réglementaires sur les mezzanines" u="1"/>
        <s v="Marchepied rond type &quot;patte d'éléphant&quot; pour accès aux étagères hautes" u="1"/>
        <s v="Matériel : Bouilloire" u="1"/>
        <s v="Aménagement :  Eviter de placer l' écran en biais mais plutôt face à l'agent au niveau du bureau xxx" u="1"/>
        <s v="Organisation : Ré-agencer le bureau xxx afin d'éloigner l'écran de la fenêtre (xx cm contre 1,50 m préconisé par l'INRS)" u="1"/>
        <s v="Matériel : Ecrans plats" u="1"/>
        <s v="Document : Notices en français à conserver pour chaque type d'équipement" u="1"/>
        <s v="Formation : Stage &quot;Gestion des conflits&quot;" u="1"/>
        <s v="Organisation : Apposer un pictogramme de danger sur les tableaux électriques" u="1"/>
        <s v="Organisation (pandémie - travail à distance) : Études ergonomiques des postes à domicile ou diffusion de consignes sur l'aménagement des logements pour le télétravail" u="1"/>
        <s v="Organisation (pandémie) : Procédure de désinfection pour les locaux type sanitaires et les points critiques (poignées de porte, sanitaires, salle de repas...)" u="1"/>
        <s v="Mesure d'éclairement des différents postes de travail" u="1"/>
        <s v="Document : Recensement du matériel télescopique existant pour les agents d'entretien" u="1"/>
        <s v="Matériel (PM) : Caisse à chat pour récupération d'animaux errants" u="1"/>
        <s v="Matériel : Fontaine d'eau" u="1"/>
        <s v="Replacer le cache manquant sur le tableau électrique" u="1"/>
        <s v="Organisation (pandémie - travail à distance) : Mise en place du télétravail et des réunions en visioconférence" u="1"/>
        <s v="Matériel (pandémie) :  Poubelles, collecteurs et conteneurs adaptés pour les déchets" u="1"/>
        <s v="Vérification : Contrôles techniques des véhicules à jour" u="1"/>
        <s v="Aménagement : Installer des goulottes supplémentaires pour éviter les fils en travers des circulation" u="1"/>
        <s v="Matériel : Boissons chaudes à disposition" u="1"/>
        <s v="Document : Mise en place du Rapport Annuel de Santé, de Sécurité et des Conditions de Travail" u="1"/>
        <s v="Formation : Manipulation des extincteurs pour l'ensemble du personnel" u="1"/>
        <s v="Mesure : Faire réaliser un relevé indicatif de l'éclairement des différents postes de travail avec un luxmètre" u="1"/>
        <s v="Formation : Prévention des Risques liés à l'Activité Physique (PRAP) comprenant la formation aux manutentions (gestes et postures)" u="1"/>
        <s v="Matériel : Chariot de ménage pour l'agent d'entretien" u="1"/>
        <s v="Organisation : Recenser les marchepieds" u="1"/>
        <s v="Compléter les plans de sécurité incendie notamment avec le point de rassemblement et les noms des guide/serre-files" u="1"/>
        <s v="Document (pandémie) : Justificatifs de déplacement pour les agents pendant le confinement" u="1"/>
        <s v="Matériel : Support de documents réglable en hauteur / inclinaison entre le clavier et l'écran ou classeur fermé ou page-up ou pupitre à prévoir au niveau du bureau xxx" u="1"/>
        <s v="EPI : Gants de manutention" u="1"/>
        <s v="Formation : Sensibilisation aux gestes qui sauvent » (GQS) et  objectif de 80% des agents formés au secourisme " u="1"/>
        <s v="Vérification : Poursuivre le contrôle annuel réglementaire des BAES" u="1"/>
        <s v="Document : Programme annuel de prévention des risques professionnels et d'amélioration des conditions de travail" u="1"/>
        <s v="Formation : Stage Prévention des Risques liés à l'Activité Physique (PRAP) comprenant la formation aux manutentions manuelles (ex-gestes et postures)" u="1"/>
        <s v="Organisation (pandémie) : Communication régulière adaptée, notamment sur la position administrative des agents (ASA, télétravail, congé maladie) et prise en charge des personnes isolées (numéro vert, ARS...)" u="1"/>
        <s v="Matériel (pandémie) : Gel hydroalcoolique dans les véhicules, les locaux communs et dans les bureaux" u="1"/>
        <s v="Placer l'écran perpendiculaire à la fenêtre pour éviter le contrejour actuel dans le bureau du Directeur" u="1"/>
        <s v="Travaux : WC femmes supplémentaire" u="1"/>
        <s v="Travaux : WC hommes supplémentaire" u="1"/>
        <s v="Matériel : Fauteuil avec têtière à prévoir dans le bureau xxx" u="1"/>
        <s v="Station d'accueil pour ordinateur portable" u="1"/>
        <s v="Périodicité quotidienne de nettoyage" u="1"/>
        <s v="Enlever les chauffages électriques non utilisés dans les bureaux dotés de la climatisation réversible" u="1"/>
        <s v="Travaux : Trappes de désenfumage à envisager" u="1"/>
        <s v="Aménagement : Documents en cours de saisie placés entre le rebord de table et le clavier" u="1"/>
        <s v="Document : Attestations de conformité à conserver pour chaque type d'équipement" u="1"/>
        <s v="Placer l'écran perpendiculaire à la fenêtre pour éviter le contrejour actuel dans le bureau Marchés" u="1"/>
        <s v="Travaux : Portes automatiques" u="1"/>
        <s v="Chauffages électriques" u="1"/>
        <s v="Installer des goulottes supplémentaires contre les murs pour éviter les fils en travers des circulation" u="1"/>
        <s v="Dossier d'Intervention Ultérieure sur l'Ouvrage (DIUO) à disposition pour chaque bâtiment" u="1"/>
        <s v="Formation : Prévention des Risques liés à l'Activité Physique (PRAP) comprenant la formation au travail sur écran" u="1"/>
        <s v="Travaux (PM) : Enclos pour récupération d'animaux errants" u="1"/>
        <s v="Matériel : Faire un recensement des 2 roues" u="1"/>
        <s v="Travaux : Système de Sécurité Incendie (SSI) à installer avec alarme + déclencheurs manuels + détecteurs" u="1"/>
        <s v="Evier" u="1"/>
        <s v="Matériel : Machines à boissons" u="1"/>
        <s v="Vérification : Ascenseurs par un organisme de contrôle (périodicité 6 semaines / 6 mois / 1 an selon les parties contrôlées)" u="1"/>
        <s v="Organisation : Placement de l'écran perpendiculaire à la fenêtre dans le bureau xxx" u="1"/>
        <s v="Document : Affichage de la signalétique &quot;interdiction de fumer&quot; dans les locaux" u="1"/>
        <s v="Document (PM) : Carnets de tirs" u="1"/>
        <s v="Travaux : Bande d'Eveil à la Vigilance (BEV) podotactile en haut des escaliers" u="1"/>
        <s v="Doter à terme le local repas d'un évier suffisamment grand avec douchette pour le nettoyage de la cafetière pro" u="1"/>
        <s v="Organisation (pandémie) : Étude des conditions de prise de repas sur place pour limiter les contacts entre les agents (plusieurs &quot;services&quot;, autorisation temporaire de prise de repas dans les bureaux...)" u="1"/>
        <s v="Document (pandémie) : Plan de Continuité d'Activité (PCA) avec limitation aux activités essentielles, pas de rassemblement, de déplacement en zone à risque, modification des modes opératoires, limitation accès public…" u="1"/>
        <s v="Panonceau d'indication au-dessus de chaque extincteur" u="1"/>
        <s v="Aménagement : Enlever les accoudoirs sur le siège du bureau 1" u="1"/>
        <s v="Matériel : Balai de lavage à plat avec manche télescopique  et pédale de déverouillage + seau bi-bac sur roulettes + presse pour l'agent d'entretien" u="1"/>
        <s v="Organisation (pandémie) : Rappel de l'importance de la prise de douches" u="1"/>
        <s v="Document : Marquage CE à vérifier sur chaque équipement de travail" u="1"/>
        <s v="Médecine Préventive: Vaccinations en lien avec le médecin de prévention, notamment DTP et hépatite B selon l'activité" u="1"/>
        <s v="Document : Attestations de conformité + notices en français à récupérer et à conserver pour chaque type d'équipement" u="1"/>
        <s v="• Bombes lacrymogènes (6ème catégorie)" u="1"/>
        <s v="Matériel : Escabeau doté de patins antidérapants" u="1"/>
        <s v="Document (PM) : Registre d’inventaire des armes et état journalier" u="1"/>
        <s v="Isolation des locaux" u="1"/>
        <s v="Formation des agents de la société d'entretien des locaux au risque chimique (à intégrer dans le plan de prévention)" u="1"/>
        <s v="Matériel (PM) : Coffre séparé de la cabine du véhicule pour récupération d'animaux errants (grille par exemple)" u="1"/>
        <s v="Diable" u="1"/>
        <s v="Vestiaire pour les agents d'entretien" u="1"/>
        <s v="Affichage de la signalétique &quot;interdiction de fumer&quot; dans les nouveaux locaux" u="1"/>
        <s v="Dossier Technique Amiante (DTA) réalisé sur tous les bâtiments construits avant 1997" u="1"/>
        <s v="Mesure : Réaliser un relevé indicatif de l'éclairement des différents postes de travail avec un luxmètre" u="1"/>
        <s v="Matériel : Triangle de pré-signalisation dans chaque véhicule" u="1"/>
        <s v="Ascenseur" u="1"/>
        <s v="Aménagement : Veiller à placer tous les téléphones du coté opposé à la souris" u="1"/>
        <s v="Organisation : Tableau de suivi des révisions et CT" u="1"/>
        <s v="Escabeau doté de patins antidérapants" u="1"/>
        <s v="Matériel : Massicot avec protège lame hélicoïdal" u="1"/>
        <s v="Vérification : Contrôle annuel réglementaire des installations électriques par un organisme spécialisé puis levée des non-conformités le cas échéant" u="1"/>
        <s v="Extincteurs accrochés au mur" u="1"/>
        <s v="Matériel : Sièges avec assise réglable en hauteur, empiètement à 5 branches et roulettes" u="1"/>
        <s v="Tableau de suivi des révisions et CT" u="1"/>
        <s v="Document : Procédure en cas de déclenchement du niveau 3 ou 4 du plan canicule" u="1"/>
        <s v="Travaux : Mettre en place un système de chauffage efficace dans les locaux" u="1"/>
        <s v="Organisation : Centraliser les produits dans un local spécifique et isolé" u="1"/>
        <s v="Matériel : Casque téléphonique à l'accueil" u="1"/>
        <s v="Aménagement : Clavier parallèle et à au moins 10 cm du rebord de table sur tous les postes de travail" u="1"/>
        <s v="Documents : Plan de continuité d'activité en cas de pandémie" u="1"/>
        <s v="Formation :  CACES &amp; autorisation de conduite PEMP à jour" u="1"/>
        <s v="Organisation :  Placer les écrans des bureaux perpendiculaires aux fenêtres (pas de reflet ni de contrejour)" u="1"/>
        <s v="Organisation : Réserver un local pour la prise de repas" u="1"/>
        <s v="Organisation : Ré-agencer le bureau xxx afin de bénéficier d'un espace suffisant pour débattement du fauteuil" u="1"/>
        <s v="Organisation : Mettre en place le CHSCT" u="1"/>
        <s v="Matériel : Distributeurs de savon liquide" u="1"/>
        <s v="Organisation : Suivi médical des agents" u="1"/>
        <s v="Travaux : Réalisation des travaux préconisés lors du diagnostic initial amiante" u="1"/>
        <s v="Formation : Stage &quot;Risque chimique&quot; pour les agents utilisant des produits, par le fournisseur ou le CDG par exemple" u="1"/>
        <s v="Matériel : Plates-formes Elévatrices Mobiles de Personnel (PEMP)" u="1"/>
        <s v="Travaux : Sanitaires en nombre suffisant (1 WC + 1 urinoir pour 20 hommes)" u="1"/>
        <s v="Aménagement : Revoir l'implantation des luminaires (pas de néon au-dessus du poste informatique)" u="1"/>
        <s v="Documents : Dossier Technique Amiante (DTA) à réaliser sur tous les bâtiments construits avant 1997" u="1"/>
        <s v="Organisation (pandémie) : Mise en place du télétravail et des réunions en visioconférence, limitation du nombre d'agent sur site " u="1"/>
        <s v="Travaux : Lavabos en nombre suffisant (1 lavabo pour 10 agents)" u="1"/>
        <s v="Document : Actions de prévention des travailleurs isolés de la société d'entretien des locaux (à intégrer dans le plan de prévention)" u="1"/>
        <s v="Travaux : Ascenseur" u="1"/>
        <s v="Document : Information générale du public dans journal de la collectivité" u="1"/>
        <s v="Placer les écrans perpendiculaires à la fenêtre pour éviter le contrejour et les reflets actuels dans le bureau ST" u="1"/>
        <s v="Matériel : &quot;Groom&quot; ferme-porte sur les portes palières" u="1"/>
        <s v="Affichage de plans d'évacuation, consignes en cas d'urgence, définition des points de rassemblement et noms des guide/serre-files dans tous les locaux" u="1"/>
        <s v="Stores à lamelles horizontales sur la fenêtre" u="1"/>
        <s v="Investir dans un téléphone sans fil pour éviter d'avoir le fil en travers de la circulation" u="1"/>
        <s v="Placer le photocopieur grand tirage à l'extérieur du bureau (bruit)" u="1"/>
        <s v="EPI (PM) : Manchons spécifiques pour la récupération d'animaux errants" u="1"/>
        <s v="Aménagement : Prises électriques en nombre suffisant (au moins 5 par poste)" u="1"/>
        <s v="Surface suffisante des bureaux (recommandation INRS : 10 m² par personne)" u="1"/>
        <s v="Organisation (pandémie) : Rappel des gestes barrières (lavage des mains, distances de sécurité, consignes pour l'éternuement ou en cas de toux...) + information/formation des agents" u="1"/>
        <s v="Climatisation réversible" u="1"/>
        <s v="Document (pandémie) : Justificatifs de déplacement pour les agents " u="1"/>
        <s v="Déplacer le caisson afin de permettre à l'agent de déployer les jambes dans le bureau 1" u="1"/>
        <s v="Placer le téléphone du côté opposé à la souris dans le bureau 1" u="1"/>
        <s v="Matériel : Lampes d'appoint à fournir aux agents" u="1"/>
        <s v="Mesure : Faire réaliser un relevé sonométrique indicatif sur les différents postes de travail" u="1"/>
        <s v="Organisation : Réserver un espace plus adapté pour la réception du public que dans le bureau" u="1"/>
        <s v="Prévoir un placard, éventuellement fermé à clé, à l'extérieur du bureau Accueil, pour y stocker les fournitures et éviter le va-et-vient permanent de personnel" u="1"/>
        <s v="Formation : Risque chimique pour les agents d'entretien des locaux" u="1"/>
        <s v="Documents : Notices en français à conserver pour chaque type d'équipement" u="1"/>
        <s v="Vérification : Outil de suivi des révisions et contrôles techniques des véhicules (tableau avec alertes ou rappel systématique du garage/centre de CT)" u="1"/>
        <s v="Organisation : Enlever le matériel stocké dans les armoires électriques" u="1"/>
        <s v="Formation : Secourisme (PSC1 ou SST) de xx agents pour avoir en permanence au moins 1 secouriste par site" u="1"/>
        <s v="Organisation : Mettre au rebut les échelles vétustes" u="1"/>
        <s v="Document : Recensement du matériel télescopique existant pour les agents " u="1"/>
        <s v="Organisation : Mise au rebut de l’ensemble du matériel inutilisé ou vétuste" u="1"/>
        <s v="Travaux : Isolation phonique des locaux à prévoir" u="1"/>
        <s v="Formation (PM) : Stage sur les NAC (Nouveaux Animaux de Compagnie) par les pompiers" u="1"/>
        <s v="Travaux : Garde-corps réglementaires" u="1"/>
        <s v="Matériel (pandémie) : Produits de désinfection, par exemple lingettes ou spray sans rinçage dans les locaux et les véhicules + sacs plastiques pour matériel souillé jetable" u="1"/>
        <s v="Organisation : Obligation de prévenir l'employeur en cas de retrait de permis mentionnée dans le règlement intérieur ou dans une note de service" u="1"/>
        <s v="Formation : Stage CNFPT &quot;Prévention des accidents du travail&quot; (3 jours)" u="1"/>
        <s v="Travaux : Vestiaire pour les agents d'entretien" u="1"/>
        <s v="Organisation : Réaménager les bureaux afin de disposer d'une surface suffisante (recommandation INRS : 10 m² par personne)" u="1"/>
        <s v="Mesure: éclairement des différents postes de travail à réaliser" u="1"/>
        <s v="Cafetières" u="1"/>
        <s v="Organisation : Contenant alimentaire à proscrire pour les produits" u="1"/>
        <s v="Matériel : Lampe d'appoint pour le poste xxx" u="1"/>
        <s v="Vaccinations en lien avec le médecin de prévention, notamment DTP et hépatite B selon l'activité" u="1"/>
        <s v="Organisation (pandémie - prise de repas) : Espacement des tables du réfectoire pour respecter les mesures barrières et limiter le nombre de personne prenant simultanément leur repas" u="1"/>
        <s v="Exercices d'évacuation et essais périodiques du matériel incendie tous les 6 mois" u="1"/>
        <s v="Matériel (PM) : Coffres séparés pour le stockage des armes et munitions" u="1"/>
        <s v="Matériel : Fauteuil avec accoudoirs réglables pour le poste xxx" u="1"/>
        <s v="Vérification : Semestrielle des climatisations (entretien avant changement de mode chaud / froide)" u="1"/>
        <s v="Médecine préventive (PM) : Suivi de la vaccination contre la rage par le médecin de prévention" u="1"/>
        <s v="Vaccinations en lien avec le médecin de prévention, notamment contre le tétanos, DTP et hépatite B selon l'activité" u="1"/>
        <s v="Organisation (pandémie) : Conditions de prise de repas sur place limitant les contacts (plusieurs &quot;services&quot;, autorisation temporaire de prise de repas dans les bureaux, espacement des tables...)" u="1"/>
        <s v="Document : Rédaction de plans de prévention pour les interventions d’entreprises extérieures réalisant des travaux dangereux (électriques par exemple) ou de plus de 400 heures annuelles" u="1"/>
        <s v="Matériel : Machine à affranchir" u="1"/>
        <s v="Escabeaux en bon état" u="1"/>
        <s v="Registre incendie" u="1"/>
        <s v="Organisation (pandémie - entretien des locaux) : Procédure de désinfection pour les locaux type sanitaires et les points critiques (poignées de porte, sanitaires, salle de repas...)" u="1"/>
        <s v="Organisation (pandémie) : Éloignement des bureaux les uns des autres et sans vis-à-vis, rotation dans les bureaux avec la mise en place du télétravail" u="1"/>
        <s v="Matériel : Rehausseur d'écran réglable en hauteur à prévoir au niveau du bureau xxx" u="1"/>
        <s v="Siège à assise réglable avec empiètement à 5 branches et roulettes dans le bureau Musée" u="1"/>
        <s v="Matériel : Vérifier la présence d'une sangle entre les 2 plans des escabeaux" u="1"/>
        <s v="Document : Mettre en place un règlement intérieur santé au travail" u="1"/>
        <s v="Téléphone placé du côté opposé de la souris" u="1"/>
        <s v="Organisation (pandémie - généralités) : Communication régulière adaptée, notamment sur la position administrative des agents (ASA, télétravail, congé maladie) et prise en charge des personnes isolées (numéro vert, ARS...)" u="1"/>
        <s v="Vérification annuelle du désenfumage" u="1"/>
        <s v="Organisation : Vérification du potentiel radon des sols de la ou des communes sur la carte du site www.isrn.fr" u="1"/>
        <s v="Formation au management pour les chefs de service" u="1"/>
        <s v="Organisation : Prise en charge de suivi psychologique en cas d'agression" u="1"/>
        <s v="Travaux: Installation de la climatisation réversible à envisager" u="1"/>
        <s v="Aménagement : Veiller à laisser un espace suffisant derrière les sièges des agents (environ 1,20 m)" u="1"/>
        <s v="Formation : Balisage de chantier (stage CNFPT) pour les agents chargés du suivi de chantiers" u="1"/>
        <s v="Organisation (pandémie - véhicules) : Procédure de nettoyage/désinfection des véhicules notamment en cas de véhicules partagés (voir fiche CIG Petite Couronne)" u="1"/>
        <s v="Monte-charge" u="1"/>
        <s v="Main courante pour relever les épisodes de violence" u="1"/>
        <s v="Panneau AK5 + tri-flash sur véhicules signalant un chantier (non relevé)" u="1"/>
        <s v="Organisation : Afficher/compléter les plans d'évacuation et consignes en cas d'incendie, avec numéros en cas d'urgence, définition des points de rassemblement et noms des guide/serre-files dans tous les locaux" u="1"/>
        <s v="Organisation : Extincteurs accessibles" u="1"/>
        <s v="Matériel : Solution hydroalcoolique en cas de pandémie" u="1"/>
        <s v="Matériel : Monte-charge" u="1"/>
        <s v="Vérification : Annuelle des BAES" u="1"/>
        <s v="Etagères ou racks supplémentaires pour y entreposer tout le matériel à même le sol" u="1"/>
        <s v="Vérification : Annuelle des installations de gaz" u="1"/>
        <s v="Formation (PM) : Stage GTPI (Gestes Techniques de Protection et d'Intervention) via le CNFPT" u="1"/>
        <s v="Pas de poste en angle" u="1"/>
        <s v="Matériel : Signalétique réglementaire sur les véhicules PM" u="1"/>
        <s v="Document : Mettre en place le registre de santé sécurité au travail" u="1"/>
        <s v="Support d'écran réglable en hauteur" u="1"/>
        <s v="Matériel : Demander au fournisseur de matériel incendie de remplacer l'extincteur de capacité 5 kg de CO2 (poids total ≈ 13 kg) par un de capacité 2 kg (poids total ≈ 6 kg) plus adapté pour du personnel féminin" u="1"/>
        <s v="Travaux : Encapsulages ou retraits d'amiante préconisés par le diagnostic initial" u="1"/>
        <s v="Matériel : Sièges avec assise réglable en hauteur, piétement à 5 branches et roulettes" u="1"/>
        <s v="Documents : Rédaction de plans de prévention pour les interventions d’entreprises extérieures réalisant des travaux dangereux (électriques par exemple) ou de plus de 400 heures annuelles" u="1"/>
        <s v="Documents : Attestations de conformité à conserver pour chaque type d'équipement" u="1"/>
        <s v="Travaux : Première et dernière contremarche visuellement contrastée dans les escaliers" u="1"/>
        <s v="Travaux :  Réfection de sol" u="1"/>
        <s v="Aménagement : Placer les écrans à une distance suffisante de l'agent" u="1"/>
        <s v="Vérification : Outil de suivi des contrôles techniques des véhicules (tableau avec alertes ou rappel systématique du garage/centre de CT)" u="1"/>
        <s v="Organisation (pandémie) : Procédure de limitation des contacts lors de l'approvisionnement en matériel (drive…) + désinfection des contenants du matériel livré avant stockage" u="1"/>
        <s v="Matériel : Banque avec partie rabaissée et tablette PMR à l'accueil" u="1"/>
        <s v="Rédaction de plans de prévention pour les interventions d’entreprises extérieures réalisant des travaux dangereux (électriques par exemple) ou de plus de 400 heures annuelles" u="1"/>
        <s v="Matériel : Réfrigérateur" u="1"/>
        <s v="Matériel : Balai de lavage à plat débrayable au pied pour l'agent d'entretien + presse" u="1"/>
        <s v="Vérification : Vérification annuelle des installations de gaz" u="1"/>
        <s v="Organisation : Réunir au moins 3 fois par an le CHSCT" u="1"/>
        <s v="Matériel : Enlever les accoudoirs sur le siège du bureau xxx" u="1"/>
        <s v="Formation (PM) : Certificat de capacité + Déclaration auprès des services vétérinaires pour récupération d'animaux errants (non obligatoire, car pas à titre commercial)" u="1"/>
        <s v="Formation (PM) : Stage sur la récupération d'animaux errants" u="1"/>
        <s v="Matériel : Conformité des Plates-formes Elévatrices Mobiles de Personnel (PEMP)" u="1"/>
        <s v="Matériel : Alarme incendie / Système de Sécurité Incendie (SSI) avec déclencheurs manuels" u="1"/>
        <s v="Vérification : Mesurage du radon dans les locaux par un organisme agréé si potentiel significatif" u="1"/>
        <s v="Matériel : Siège à assise réglable, empiètement à 5 branches et roulettes" u="1"/>
        <s v="Matériel : Marchepied rond type &quot;patte d'éléphant&quot; pour accès aux étagères hautes" u="1"/>
        <s v="Essuie-mains" u="1"/>
        <s v="Travaux : Revoir l'implantation des luminaires (pas de néon au-dessus du poste informatique)" u="1"/>
        <s v="Matériel : Extincteurs dans les locaux" u="1"/>
        <s v="Matériel : Repose-pieds pour le poste xxx" u="1"/>
        <s v="Matériel : four micro-ondes à prévoir" u="1"/>
        <s v="Organisation (pandémie) : Changement des procédures en rapport avec la pandémie (sectorisation des agents, interdiction des visites, contact minimum avec les résidents, confinement en chambre, repas en chambre…)" u="1"/>
        <s v="Matériel : réfrigérateur à prévoir" u="1"/>
        <s v="Matériel : Chariot bas de manutention" u="1"/>
        <s v="Formation au balisage de chantier (stage CNFPT) pour les agents chargés du suivi de chantiers" u="1"/>
        <s v="Formation : Prévention des Risques liés à l'Activité Physique (PRAP) comprenant la formation aux manutentions (ex-gestes et postures)" u="1"/>
        <s v="Aménagement : Placer le photocopieur grand tirage à l'extérieur du bureau (dégagement d'ozone, gaz irritant)" u="1"/>
        <s v="Matériel : Souris ergonomique sans fil pour l'agent souffrant du syndrome du canal carpien dans le bureau 1" u="1"/>
        <s v="Plan de continuité d'activité en cas de pandémie" u="1"/>
        <s v="Vérification : Contrôle annuel réglementaire des extincteurs" u="1"/>
        <s v="Formation (PM) : Formation initiale et continue obligatoire au CNFPT" u="1"/>
        <s v="Ecran perpendiculaire aux fenêtres" u="1"/>
        <s v="Vérification : Annuelle des extincteurs" u="1"/>
        <s v="Documents : Copies des permis en possession de la collectivité" u="1"/>
        <s v="Matériel : Panneau de signalisation &quot;Attention, sol mouillé&quot;" u="1"/>
        <s v="EPI (pandémie) : Masques chirurgicaux ou textiles dans locaux communs" u="1"/>
        <s v="Aménagement : Déplacer le caisson afin de permettre à l'agent de déployer les jambes dans le bureau 1" u="1"/>
        <s v="Doter le bureau 1 d'un siège avec appuie-tête" u="1"/>
        <s v="Matériel : Repose-pied à prévoir au niveau du bureau xxx" u="1"/>
        <s v="Document (PM) : Autorisation d'acquisition et de détention de l'arme délivrée par le Préfet à la commune pour 5 ans max" u="1"/>
        <s v="Matériel : Distributeurs d'essuie-mains à usage unique" u="1"/>
        <s v="Matériel : Doter le bureau 1 d'un siège avec appuie-tête" u="1"/>
        <s v="Aménagement : Veiller à laisser un espace suffisant derrière le siège de l'agent (environ 1,20 m) au niveau du bureau xxx" u="1"/>
        <s v="Matériel : Contrôles techniques des véhicules à jour" u="1"/>
        <s v="Documents : Marquage CE à vérifier sur chaque équipement de travail" u="1"/>
        <s v="Organisation : Laisser un espace suffisant derrière le siège de l'agent (environ 1,20 m) dans le bureau xxx" u="1"/>
        <s v="Clavier parallèle et à au moins 10 cm du rebord de table sur tous les postes de travail" u="1"/>
        <s v="Fixer le chauffage électrique au mur dans le sas de stockage à côté du bureau Musée" u="1"/>
        <s v="Matériel : Compléter l'éclairage du bureau xxx, par exemple avec un lampadaire halogène ou led doté d'un variateur (permet éclairage indirect plus uniforme), car niveaux mesurés en-deça des minimas" u="1"/>
        <s v="Vérification annuelle des extincteurs" u="1"/>
        <s v="Matériel : Cafetières" u="1"/>
        <s v="Travaux : WC femme supplémentaire (code du travail :  (2 WC pour 20 femmes)" u="1"/>
        <s v="Matériel : Rallonges supplémentaires pour faire passer les fils derrière le mobilier et éviter qu'ils soient en travers des circulations" u="1"/>
        <s v="Médecine préventive (PM) : Périodicité régulière de consultation auprès d’un psychologue pour tous les porteurs d’armes" u="1"/>
        <s v="Matériel (PM) : Pince à NAC pour récupération d'animaux errants" u="1"/>
        <s v="Matériel : Panonceau d'indication au-dessus de chaque extincteur" u="1"/>
        <s v="Travaux : Installer des goulottes supplémentaires pour éviter les fils en travers des circulation" u="1"/>
        <s v="EPI : Masques chirurgicaux en cas de pandémie" u="1"/>
        <s v="Travaux : Evier" u="1"/>
        <s v="Organisation (pandémie) : Révision de la prise de repas (éloignement, rotation, service à table…)" u="1"/>
        <s v="Formation : Management pour les responsables hiérarchiques" u="1"/>
        <s v="Doter la douche d'un rideau" u="1"/>
        <s v="Organisation : Recensement des escabeaux" u="1"/>
        <s v="Ecrans plats" u="1"/>
        <s v="Matériel : Armoires individuelles ininflammables avec compartiments séparés pour les vêtements de ville et les tenues de travail de l'agent d'entretien" u="1"/>
        <s v="Organisation : Poids et moyen de préhension des matériels à inclure dans cahier des charges" u="1"/>
        <s v="Formation : Permis B pour VL" u="1"/>
        <s v="Organisation : Poids et moyen de préhension des matériels inclus dans cahier des charges" u="1"/>
        <s v="Matériel : Mettre au rebut le chauffage hors service" u="1"/>
        <s v="Vérification annuelle du SSI" u="1"/>
        <s v="Matériel :  Photocopieurs" u="1"/>
        <s v="Document : Recueil des indicateurs de risques psychosociaux  et mise en place d'une démarche de prévention de ces risques" u="1"/>
        <s v="Matériel : Gyrophare orange sur véhicules à progression lente ou qui s’arrêtent fréquemment sur la voie publique" u="1"/>
        <s v="Organisation : Placement du téléphone du côté opposé à la souris sur le poste xxx" u="1"/>
        <s v="Réfection du plafond" u="1"/>
        <s v="Matériel : Ventilateurs d'appoint" u="1"/>
        <s v="Formation (pandémie) : Formation et information des agents affectés à un nouveau poste" u="1"/>
        <s v="Documents : Recueil des indicateurs de risques psychosociaux" u="1"/>
        <s v="Disposer à un autre emplacement le caisson gênant derrière le poste" u="1"/>
        <s v="Bâtiment classé Etablissement Recevant du Public (ERP) de type W et de 5ème catégorie" u="1"/>
        <s v="Placer l'écran perpendiculaire à la fenêtre pour éviter les reflets actuels dans le bureau RH / Finances" u="1"/>
        <s v="Formation manipulation des extincteurs pour l'ensemble du personnel" u="1"/>
        <s v="Travaux : Installation de la climatisation réversible" u="1"/>
        <s v="Organisation : Plan de continuité d'activité en cas de pandémie (solution hydroalcoolique, masques chirurgicaux, masques FFP2…)" u="1"/>
        <s v="Matériel : Armoires individuelles ininflammables avec compartiments séparés pour les vêtements de ville et les tenues de travail" u="1"/>
        <s v="Document (PM) : Certificat de capacité + Déclaration auprès des services vétérinaires pour récupération d'animaux errants (non obligatoire, car pas à titre commercial)" u="1"/>
        <s v="Travaux : Vide-seau avec grille" u="1"/>
        <s v="VMC dans les sanitaires" u="1"/>
        <s v="Mesure : Eclairement des différents postes de travail à réaliser" u="1"/>
        <s v="Replacer le cache manquant sur le tableau électrique à côté du bureau Musée" u="1"/>
        <s v="Organisation : Reproduire au moins le nom du produit et ses pictogrammes de danger sur le bidon non identifié" u="1"/>
        <s v="Vérification annuelle des RIA" u="1"/>
        <s v="Solution hydroalcoolique en cas de pandémie" u="1"/>
        <s v="Aménagement : Placer l'écran perpendiculaire à la fenêtre pour éviter le contrejour actuel dans le bureau 1" u="1"/>
        <s v="• Révolvers (4ème catégorie)" u="1"/>
        <s v="Matériel (PM) : Coffre-fort pour le stockage des armes, avec munitions à part" u="1"/>
        <s v="Vérification : Vérification annuelle des extincteurs" u="1"/>
        <s v="Matériel : Robinets d'Incendie Armés (RIA)" u="1"/>
        <s v="Organisation : Travail en binome avec PEMP" u="1"/>
        <s v="Formation (PM) : Récupération d'animaux errants" u="1"/>
        <s v="Matériel : Trousses de secours dans les locaux" u="1"/>
        <s v="Travaux : Séparation hommes - femmes des installations sanitaires à prévoir" u="1"/>
        <s v="Matériel : Diable" u="1"/>
        <s v="Matériel : machines à boissons à prévoir" u="1"/>
      </sharedItems>
    </cacheField>
    <cacheField name="Colonne" numFmtId="0">
      <sharedItems count="1">
        <s v="Priorité"/>
      </sharedItems>
    </cacheField>
    <cacheField name="Valeur" numFmtId="0">
      <sharedItems containsBlank="1" containsMixedTypes="1" containsNumber="1" containsInteger="1" minValue="1" maxValue="3" count="5">
        <m/>
        <n v="1"/>
        <n v="2"/>
        <n v="3"/>
        <s v="#"/>
      </sharedItems>
    </cacheField>
    <cacheField name="Page1" numFmtId="0">
      <sharedItems count="22">
        <s v="Élément146"/>
        <s v="Élément168"/>
        <s v="Élément148"/>
        <s v="Élément149"/>
        <s v="Élément150"/>
        <s v="Élément169"/>
        <s v="Élément152"/>
        <s v="Élément153"/>
        <s v="Élément154"/>
        <s v="Élément155"/>
        <s v="Élément156"/>
        <s v="Élément157"/>
        <s v="Élément158"/>
        <s v="Élément159"/>
        <s v="Élément160"/>
        <s v="Élément161"/>
        <s v="Élément173"/>
        <s v="Élément170"/>
        <s v="Élément164"/>
        <s v="Élément171"/>
        <s v="Élément172"/>
        <s v="Élément167"/>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2">
  <r>
    <x v="0"/>
    <x v="0"/>
    <x v="0"/>
    <x v="0"/>
  </r>
  <r>
    <x v="0"/>
    <x v="0"/>
    <x v="0"/>
    <x v="0"/>
  </r>
  <r>
    <x v="0"/>
    <x v="0"/>
    <x v="0"/>
    <x v="0"/>
  </r>
  <r>
    <x v="0"/>
    <x v="0"/>
    <x v="0"/>
    <x v="0"/>
  </r>
  <r>
    <x v="0"/>
    <x v="0"/>
    <x v="0"/>
    <x v="0"/>
  </r>
  <r>
    <x v="0"/>
    <x v="0"/>
    <x v="0"/>
    <x v="0"/>
  </r>
  <r>
    <x v="0"/>
    <x v="0"/>
    <x v="0"/>
    <x v="0"/>
  </r>
  <r>
    <x v="0"/>
    <x v="0"/>
    <x v="0"/>
    <x v="0"/>
  </r>
  <r>
    <x v="0"/>
    <x v="0"/>
    <x v="0"/>
    <x v="0"/>
  </r>
  <r>
    <x v="0"/>
    <x v="0"/>
    <x v="0"/>
    <x v="0"/>
  </r>
  <r>
    <x v="0"/>
    <x v="0"/>
    <x v="0"/>
    <x v="0"/>
  </r>
  <r>
    <x v="0"/>
    <x v="0"/>
    <x v="0"/>
    <x v="0"/>
  </r>
  <r>
    <x v="0"/>
    <x v="0"/>
    <x v="0"/>
    <x v="0"/>
  </r>
  <r>
    <x v="0"/>
    <x v="0"/>
    <x v="0"/>
    <x v="0"/>
  </r>
  <r>
    <x v="0"/>
    <x v="0"/>
    <x v="0"/>
    <x v="0"/>
  </r>
  <r>
    <x v="1"/>
    <x v="0"/>
    <x v="1"/>
    <x v="0"/>
  </r>
  <r>
    <x v="2"/>
    <x v="0"/>
    <x v="2"/>
    <x v="0"/>
  </r>
  <r>
    <x v="3"/>
    <x v="0"/>
    <x v="3"/>
    <x v="0"/>
  </r>
  <r>
    <x v="0"/>
    <x v="0"/>
    <x v="0"/>
    <x v="0"/>
  </r>
  <r>
    <x v="0"/>
    <x v="0"/>
    <x v="0"/>
    <x v="0"/>
  </r>
  <r>
    <x v="0"/>
    <x v="0"/>
    <x v="0"/>
    <x v="0"/>
  </r>
  <r>
    <x v="0"/>
    <x v="0"/>
    <x v="0"/>
    <x v="1"/>
  </r>
  <r>
    <x v="0"/>
    <x v="0"/>
    <x v="0"/>
    <x v="1"/>
  </r>
  <r>
    <x v="0"/>
    <x v="0"/>
    <x v="0"/>
    <x v="1"/>
  </r>
  <r>
    <x v="0"/>
    <x v="0"/>
    <x v="0"/>
    <x v="1"/>
  </r>
  <r>
    <x v="0"/>
    <x v="0"/>
    <x v="0"/>
    <x v="1"/>
  </r>
  <r>
    <x v="0"/>
    <x v="0"/>
    <x v="0"/>
    <x v="1"/>
  </r>
  <r>
    <x v="0"/>
    <x v="0"/>
    <x v="0"/>
    <x v="1"/>
  </r>
  <r>
    <x v="0"/>
    <x v="0"/>
    <x v="0"/>
    <x v="1"/>
  </r>
  <r>
    <x v="0"/>
    <x v="0"/>
    <x v="0"/>
    <x v="1"/>
  </r>
  <r>
    <x v="0"/>
    <x v="0"/>
    <x v="0"/>
    <x v="1"/>
  </r>
  <r>
    <x v="0"/>
    <x v="0"/>
    <x v="0"/>
    <x v="1"/>
  </r>
  <r>
    <x v="0"/>
    <x v="0"/>
    <x v="0"/>
    <x v="1"/>
  </r>
  <r>
    <x v="0"/>
    <x v="0"/>
    <x v="0"/>
    <x v="1"/>
  </r>
  <r>
    <x v="0"/>
    <x v="0"/>
    <x v="0"/>
    <x v="1"/>
  </r>
  <r>
    <x v="0"/>
    <x v="0"/>
    <x v="0"/>
    <x v="1"/>
  </r>
  <r>
    <x v="0"/>
    <x v="0"/>
    <x v="0"/>
    <x v="1"/>
  </r>
  <r>
    <x v="0"/>
    <x v="0"/>
    <x v="0"/>
    <x v="1"/>
  </r>
  <r>
    <x v="0"/>
    <x v="0"/>
    <x v="0"/>
    <x v="1"/>
  </r>
  <r>
    <x v="0"/>
    <x v="0"/>
    <x v="0"/>
    <x v="1"/>
  </r>
  <r>
    <x v="0"/>
    <x v="0"/>
    <x v="0"/>
    <x v="1"/>
  </r>
  <r>
    <x v="0"/>
    <x v="0"/>
    <x v="0"/>
    <x v="1"/>
  </r>
  <r>
    <x v="0"/>
    <x v="0"/>
    <x v="0"/>
    <x v="1"/>
  </r>
  <r>
    <x v="0"/>
    <x v="0"/>
    <x v="0"/>
    <x v="1"/>
  </r>
  <r>
    <x v="0"/>
    <x v="0"/>
    <x v="0"/>
    <x v="1"/>
  </r>
  <r>
    <x v="0"/>
    <x v="0"/>
    <x v="0"/>
    <x v="1"/>
  </r>
  <r>
    <x v="0"/>
    <x v="0"/>
    <x v="0"/>
    <x v="1"/>
  </r>
  <r>
    <x v="0"/>
    <x v="0"/>
    <x v="0"/>
    <x v="1"/>
  </r>
  <r>
    <x v="0"/>
    <x v="0"/>
    <x v="0"/>
    <x v="1"/>
  </r>
  <r>
    <x v="0"/>
    <x v="0"/>
    <x v="0"/>
    <x v="1"/>
  </r>
  <r>
    <x v="0"/>
    <x v="0"/>
    <x v="0"/>
    <x v="1"/>
  </r>
  <r>
    <x v="0"/>
    <x v="0"/>
    <x v="0"/>
    <x v="1"/>
  </r>
  <r>
    <x v="0"/>
    <x v="0"/>
    <x v="0"/>
    <x v="1"/>
  </r>
  <r>
    <x v="0"/>
    <x v="0"/>
    <x v="0"/>
    <x v="1"/>
  </r>
  <r>
    <x v="4"/>
    <x v="0"/>
    <x v="2"/>
    <x v="1"/>
  </r>
  <r>
    <x v="0"/>
    <x v="0"/>
    <x v="0"/>
    <x v="1"/>
  </r>
  <r>
    <x v="0"/>
    <x v="0"/>
    <x v="0"/>
    <x v="1"/>
  </r>
  <r>
    <x v="0"/>
    <x v="0"/>
    <x v="0"/>
    <x v="1"/>
  </r>
  <r>
    <x v="0"/>
    <x v="0"/>
    <x v="0"/>
    <x v="2"/>
  </r>
  <r>
    <x v="0"/>
    <x v="0"/>
    <x v="0"/>
    <x v="2"/>
  </r>
  <r>
    <x v="0"/>
    <x v="0"/>
    <x v="0"/>
    <x v="2"/>
  </r>
  <r>
    <x v="0"/>
    <x v="0"/>
    <x v="0"/>
    <x v="2"/>
  </r>
  <r>
    <x v="0"/>
    <x v="0"/>
    <x v="0"/>
    <x v="2"/>
  </r>
  <r>
    <x v="0"/>
    <x v="0"/>
    <x v="0"/>
    <x v="2"/>
  </r>
  <r>
    <x v="0"/>
    <x v="0"/>
    <x v="0"/>
    <x v="2"/>
  </r>
  <r>
    <x v="0"/>
    <x v="0"/>
    <x v="0"/>
    <x v="2"/>
  </r>
  <r>
    <x v="0"/>
    <x v="0"/>
    <x v="0"/>
    <x v="2"/>
  </r>
  <r>
    <x v="5"/>
    <x v="0"/>
    <x v="1"/>
    <x v="2"/>
  </r>
  <r>
    <x v="6"/>
    <x v="0"/>
    <x v="4"/>
    <x v="2"/>
  </r>
  <r>
    <x v="0"/>
    <x v="0"/>
    <x v="0"/>
    <x v="2"/>
  </r>
  <r>
    <x v="0"/>
    <x v="0"/>
    <x v="0"/>
    <x v="2"/>
  </r>
  <r>
    <x v="0"/>
    <x v="0"/>
    <x v="0"/>
    <x v="2"/>
  </r>
  <r>
    <x v="0"/>
    <x v="0"/>
    <x v="0"/>
    <x v="3"/>
  </r>
  <r>
    <x v="0"/>
    <x v="0"/>
    <x v="0"/>
    <x v="3"/>
  </r>
  <r>
    <x v="0"/>
    <x v="0"/>
    <x v="0"/>
    <x v="3"/>
  </r>
  <r>
    <x v="0"/>
    <x v="0"/>
    <x v="0"/>
    <x v="3"/>
  </r>
  <r>
    <x v="0"/>
    <x v="0"/>
    <x v="0"/>
    <x v="3"/>
  </r>
  <r>
    <x v="0"/>
    <x v="0"/>
    <x v="0"/>
    <x v="3"/>
  </r>
  <r>
    <x v="0"/>
    <x v="0"/>
    <x v="0"/>
    <x v="3"/>
  </r>
  <r>
    <x v="0"/>
    <x v="0"/>
    <x v="0"/>
    <x v="3"/>
  </r>
  <r>
    <x v="0"/>
    <x v="0"/>
    <x v="0"/>
    <x v="3"/>
  </r>
  <r>
    <x v="0"/>
    <x v="0"/>
    <x v="0"/>
    <x v="3"/>
  </r>
  <r>
    <x v="0"/>
    <x v="0"/>
    <x v="0"/>
    <x v="3"/>
  </r>
  <r>
    <x v="0"/>
    <x v="0"/>
    <x v="0"/>
    <x v="3"/>
  </r>
  <r>
    <x v="0"/>
    <x v="0"/>
    <x v="0"/>
    <x v="3"/>
  </r>
  <r>
    <x v="0"/>
    <x v="0"/>
    <x v="0"/>
    <x v="3"/>
  </r>
  <r>
    <x v="0"/>
    <x v="0"/>
    <x v="0"/>
    <x v="3"/>
  </r>
  <r>
    <x v="0"/>
    <x v="0"/>
    <x v="0"/>
    <x v="3"/>
  </r>
  <r>
    <x v="0"/>
    <x v="0"/>
    <x v="0"/>
    <x v="3"/>
  </r>
  <r>
    <x v="0"/>
    <x v="0"/>
    <x v="0"/>
    <x v="3"/>
  </r>
  <r>
    <x v="0"/>
    <x v="0"/>
    <x v="0"/>
    <x v="3"/>
  </r>
  <r>
    <x v="0"/>
    <x v="0"/>
    <x v="0"/>
    <x v="3"/>
  </r>
  <r>
    <x v="0"/>
    <x v="0"/>
    <x v="0"/>
    <x v="3"/>
  </r>
  <r>
    <x v="0"/>
    <x v="0"/>
    <x v="0"/>
    <x v="3"/>
  </r>
  <r>
    <x v="0"/>
    <x v="0"/>
    <x v="0"/>
    <x v="3"/>
  </r>
  <r>
    <x v="0"/>
    <x v="0"/>
    <x v="0"/>
    <x v="3"/>
  </r>
  <r>
    <x v="0"/>
    <x v="0"/>
    <x v="0"/>
    <x v="3"/>
  </r>
  <r>
    <x v="0"/>
    <x v="0"/>
    <x v="0"/>
    <x v="3"/>
  </r>
  <r>
    <x v="0"/>
    <x v="0"/>
    <x v="0"/>
    <x v="3"/>
  </r>
  <r>
    <x v="0"/>
    <x v="0"/>
    <x v="0"/>
    <x v="3"/>
  </r>
  <r>
    <x v="0"/>
    <x v="0"/>
    <x v="0"/>
    <x v="3"/>
  </r>
  <r>
    <x v="0"/>
    <x v="0"/>
    <x v="0"/>
    <x v="4"/>
  </r>
  <r>
    <x v="0"/>
    <x v="0"/>
    <x v="0"/>
    <x v="4"/>
  </r>
  <r>
    <x v="0"/>
    <x v="0"/>
    <x v="0"/>
    <x v="4"/>
  </r>
  <r>
    <x v="0"/>
    <x v="0"/>
    <x v="0"/>
    <x v="4"/>
  </r>
  <r>
    <x v="0"/>
    <x v="0"/>
    <x v="0"/>
    <x v="4"/>
  </r>
  <r>
    <x v="0"/>
    <x v="0"/>
    <x v="0"/>
    <x v="4"/>
  </r>
  <r>
    <x v="0"/>
    <x v="0"/>
    <x v="0"/>
    <x v="4"/>
  </r>
  <r>
    <x v="0"/>
    <x v="0"/>
    <x v="0"/>
    <x v="4"/>
  </r>
  <r>
    <x v="0"/>
    <x v="0"/>
    <x v="0"/>
    <x v="4"/>
  </r>
  <r>
    <x v="0"/>
    <x v="0"/>
    <x v="0"/>
    <x v="4"/>
  </r>
  <r>
    <x v="0"/>
    <x v="0"/>
    <x v="0"/>
    <x v="4"/>
  </r>
  <r>
    <x v="0"/>
    <x v="0"/>
    <x v="0"/>
    <x v="4"/>
  </r>
  <r>
    <x v="0"/>
    <x v="0"/>
    <x v="0"/>
    <x v="4"/>
  </r>
  <r>
    <x v="0"/>
    <x v="0"/>
    <x v="0"/>
    <x v="4"/>
  </r>
  <r>
    <x v="0"/>
    <x v="0"/>
    <x v="0"/>
    <x v="4"/>
  </r>
  <r>
    <x v="0"/>
    <x v="0"/>
    <x v="0"/>
    <x v="4"/>
  </r>
  <r>
    <x v="0"/>
    <x v="0"/>
    <x v="0"/>
    <x v="4"/>
  </r>
  <r>
    <x v="0"/>
    <x v="0"/>
    <x v="0"/>
    <x v="4"/>
  </r>
  <r>
    <x v="0"/>
    <x v="0"/>
    <x v="0"/>
    <x v="4"/>
  </r>
  <r>
    <x v="0"/>
    <x v="0"/>
    <x v="0"/>
    <x v="4"/>
  </r>
  <r>
    <x v="0"/>
    <x v="0"/>
    <x v="0"/>
    <x v="4"/>
  </r>
  <r>
    <x v="0"/>
    <x v="0"/>
    <x v="0"/>
    <x v="4"/>
  </r>
  <r>
    <x v="0"/>
    <x v="0"/>
    <x v="0"/>
    <x v="4"/>
  </r>
  <r>
    <x v="0"/>
    <x v="0"/>
    <x v="0"/>
    <x v="4"/>
  </r>
  <r>
    <x v="0"/>
    <x v="0"/>
    <x v="0"/>
    <x v="4"/>
  </r>
  <r>
    <x v="0"/>
    <x v="0"/>
    <x v="0"/>
    <x v="4"/>
  </r>
  <r>
    <x v="0"/>
    <x v="0"/>
    <x v="0"/>
    <x v="4"/>
  </r>
  <r>
    <x v="0"/>
    <x v="0"/>
    <x v="0"/>
    <x v="4"/>
  </r>
  <r>
    <x v="0"/>
    <x v="0"/>
    <x v="0"/>
    <x v="4"/>
  </r>
  <r>
    <x v="0"/>
    <x v="0"/>
    <x v="0"/>
    <x v="4"/>
  </r>
  <r>
    <x v="0"/>
    <x v="0"/>
    <x v="0"/>
    <x v="4"/>
  </r>
  <r>
    <x v="0"/>
    <x v="0"/>
    <x v="0"/>
    <x v="4"/>
  </r>
  <r>
    <x v="0"/>
    <x v="0"/>
    <x v="0"/>
    <x v="4"/>
  </r>
  <r>
    <x v="0"/>
    <x v="0"/>
    <x v="0"/>
    <x v="5"/>
  </r>
  <r>
    <x v="0"/>
    <x v="0"/>
    <x v="0"/>
    <x v="5"/>
  </r>
  <r>
    <x v="0"/>
    <x v="0"/>
    <x v="0"/>
    <x v="5"/>
  </r>
  <r>
    <x v="0"/>
    <x v="0"/>
    <x v="0"/>
    <x v="5"/>
  </r>
  <r>
    <x v="0"/>
    <x v="0"/>
    <x v="0"/>
    <x v="5"/>
  </r>
  <r>
    <x v="0"/>
    <x v="0"/>
    <x v="0"/>
    <x v="5"/>
  </r>
  <r>
    <x v="0"/>
    <x v="0"/>
    <x v="0"/>
    <x v="5"/>
  </r>
  <r>
    <x v="0"/>
    <x v="0"/>
    <x v="0"/>
    <x v="5"/>
  </r>
  <r>
    <x v="0"/>
    <x v="0"/>
    <x v="0"/>
    <x v="5"/>
  </r>
  <r>
    <x v="0"/>
    <x v="0"/>
    <x v="0"/>
    <x v="5"/>
  </r>
  <r>
    <x v="0"/>
    <x v="0"/>
    <x v="0"/>
    <x v="5"/>
  </r>
  <r>
    <x v="0"/>
    <x v="0"/>
    <x v="0"/>
    <x v="5"/>
  </r>
  <r>
    <x v="0"/>
    <x v="0"/>
    <x v="0"/>
    <x v="5"/>
  </r>
  <r>
    <x v="0"/>
    <x v="0"/>
    <x v="0"/>
    <x v="5"/>
  </r>
  <r>
    <x v="0"/>
    <x v="0"/>
    <x v="0"/>
    <x v="5"/>
  </r>
  <r>
    <x v="0"/>
    <x v="0"/>
    <x v="0"/>
    <x v="5"/>
  </r>
  <r>
    <x v="0"/>
    <x v="0"/>
    <x v="0"/>
    <x v="5"/>
  </r>
  <r>
    <x v="0"/>
    <x v="0"/>
    <x v="0"/>
    <x v="5"/>
  </r>
  <r>
    <x v="0"/>
    <x v="0"/>
    <x v="0"/>
    <x v="5"/>
  </r>
  <r>
    <x v="0"/>
    <x v="0"/>
    <x v="0"/>
    <x v="5"/>
  </r>
  <r>
    <x v="0"/>
    <x v="0"/>
    <x v="0"/>
    <x v="5"/>
  </r>
  <r>
    <x v="0"/>
    <x v="0"/>
    <x v="0"/>
    <x v="5"/>
  </r>
  <r>
    <x v="0"/>
    <x v="0"/>
    <x v="0"/>
    <x v="5"/>
  </r>
  <r>
    <x v="0"/>
    <x v="0"/>
    <x v="0"/>
    <x v="5"/>
  </r>
  <r>
    <x v="0"/>
    <x v="0"/>
    <x v="0"/>
    <x v="5"/>
  </r>
  <r>
    <x v="0"/>
    <x v="0"/>
    <x v="0"/>
    <x v="5"/>
  </r>
  <r>
    <x v="0"/>
    <x v="0"/>
    <x v="0"/>
    <x v="5"/>
  </r>
  <r>
    <x v="0"/>
    <x v="0"/>
    <x v="0"/>
    <x v="5"/>
  </r>
  <r>
    <x v="0"/>
    <x v="0"/>
    <x v="0"/>
    <x v="5"/>
  </r>
  <r>
    <x v="0"/>
    <x v="0"/>
    <x v="0"/>
    <x v="5"/>
  </r>
  <r>
    <x v="0"/>
    <x v="0"/>
    <x v="0"/>
    <x v="5"/>
  </r>
  <r>
    <x v="0"/>
    <x v="0"/>
    <x v="0"/>
    <x v="5"/>
  </r>
  <r>
    <x v="0"/>
    <x v="0"/>
    <x v="0"/>
    <x v="5"/>
  </r>
  <r>
    <x v="0"/>
    <x v="0"/>
    <x v="0"/>
    <x v="5"/>
  </r>
  <r>
    <x v="0"/>
    <x v="0"/>
    <x v="0"/>
    <x v="5"/>
  </r>
  <r>
    <x v="0"/>
    <x v="0"/>
    <x v="0"/>
    <x v="5"/>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6"/>
  </r>
  <r>
    <x v="0"/>
    <x v="0"/>
    <x v="0"/>
    <x v="7"/>
  </r>
  <r>
    <x v="0"/>
    <x v="0"/>
    <x v="0"/>
    <x v="7"/>
  </r>
  <r>
    <x v="0"/>
    <x v="0"/>
    <x v="0"/>
    <x v="7"/>
  </r>
  <r>
    <x v="0"/>
    <x v="0"/>
    <x v="0"/>
    <x v="7"/>
  </r>
  <r>
    <x v="0"/>
    <x v="0"/>
    <x v="0"/>
    <x v="7"/>
  </r>
  <r>
    <x v="0"/>
    <x v="0"/>
    <x v="0"/>
    <x v="7"/>
  </r>
  <r>
    <x v="0"/>
    <x v="0"/>
    <x v="0"/>
    <x v="7"/>
  </r>
  <r>
    <x v="0"/>
    <x v="0"/>
    <x v="0"/>
    <x v="7"/>
  </r>
  <r>
    <x v="0"/>
    <x v="0"/>
    <x v="0"/>
    <x v="7"/>
  </r>
  <r>
    <x v="0"/>
    <x v="0"/>
    <x v="0"/>
    <x v="7"/>
  </r>
  <r>
    <x v="0"/>
    <x v="0"/>
    <x v="0"/>
    <x v="7"/>
  </r>
  <r>
    <x v="0"/>
    <x v="0"/>
    <x v="0"/>
    <x v="7"/>
  </r>
  <r>
    <x v="0"/>
    <x v="0"/>
    <x v="0"/>
    <x v="7"/>
  </r>
  <r>
    <x v="0"/>
    <x v="0"/>
    <x v="0"/>
    <x v="7"/>
  </r>
  <r>
    <x v="0"/>
    <x v="0"/>
    <x v="0"/>
    <x v="7"/>
  </r>
  <r>
    <x v="0"/>
    <x v="0"/>
    <x v="0"/>
    <x v="7"/>
  </r>
  <r>
    <x v="0"/>
    <x v="0"/>
    <x v="0"/>
    <x v="8"/>
  </r>
  <r>
    <x v="0"/>
    <x v="0"/>
    <x v="0"/>
    <x v="8"/>
  </r>
  <r>
    <x v="0"/>
    <x v="0"/>
    <x v="0"/>
    <x v="8"/>
  </r>
  <r>
    <x v="0"/>
    <x v="0"/>
    <x v="0"/>
    <x v="8"/>
  </r>
  <r>
    <x v="0"/>
    <x v="0"/>
    <x v="0"/>
    <x v="8"/>
  </r>
  <r>
    <x v="0"/>
    <x v="0"/>
    <x v="0"/>
    <x v="8"/>
  </r>
  <r>
    <x v="0"/>
    <x v="0"/>
    <x v="0"/>
    <x v="8"/>
  </r>
  <r>
    <x v="0"/>
    <x v="0"/>
    <x v="0"/>
    <x v="8"/>
  </r>
  <r>
    <x v="0"/>
    <x v="0"/>
    <x v="0"/>
    <x v="8"/>
  </r>
  <r>
    <x v="0"/>
    <x v="0"/>
    <x v="0"/>
    <x v="8"/>
  </r>
  <r>
    <x v="0"/>
    <x v="0"/>
    <x v="0"/>
    <x v="8"/>
  </r>
  <r>
    <x v="0"/>
    <x v="0"/>
    <x v="0"/>
    <x v="8"/>
  </r>
  <r>
    <x v="0"/>
    <x v="0"/>
    <x v="0"/>
    <x v="8"/>
  </r>
  <r>
    <x v="0"/>
    <x v="0"/>
    <x v="0"/>
    <x v="8"/>
  </r>
  <r>
    <x v="0"/>
    <x v="0"/>
    <x v="0"/>
    <x v="8"/>
  </r>
  <r>
    <x v="0"/>
    <x v="0"/>
    <x v="0"/>
    <x v="8"/>
  </r>
  <r>
    <x v="0"/>
    <x v="0"/>
    <x v="0"/>
    <x v="8"/>
  </r>
  <r>
    <x v="0"/>
    <x v="0"/>
    <x v="0"/>
    <x v="8"/>
  </r>
  <r>
    <x v="0"/>
    <x v="0"/>
    <x v="0"/>
    <x v="8"/>
  </r>
  <r>
    <x v="0"/>
    <x v="0"/>
    <x v="0"/>
    <x v="8"/>
  </r>
  <r>
    <x v="0"/>
    <x v="0"/>
    <x v="0"/>
    <x v="8"/>
  </r>
  <r>
    <x v="0"/>
    <x v="0"/>
    <x v="0"/>
    <x v="8"/>
  </r>
  <r>
    <x v="0"/>
    <x v="0"/>
    <x v="0"/>
    <x v="8"/>
  </r>
  <r>
    <x v="0"/>
    <x v="0"/>
    <x v="0"/>
    <x v="8"/>
  </r>
  <r>
    <x v="0"/>
    <x v="0"/>
    <x v="0"/>
    <x v="8"/>
  </r>
  <r>
    <x v="0"/>
    <x v="0"/>
    <x v="0"/>
    <x v="8"/>
  </r>
  <r>
    <x v="0"/>
    <x v="0"/>
    <x v="0"/>
    <x v="8"/>
  </r>
  <r>
    <x v="0"/>
    <x v="0"/>
    <x v="0"/>
    <x v="8"/>
  </r>
  <r>
    <x v="0"/>
    <x v="0"/>
    <x v="0"/>
    <x v="8"/>
  </r>
  <r>
    <x v="0"/>
    <x v="0"/>
    <x v="0"/>
    <x v="8"/>
  </r>
  <r>
    <x v="0"/>
    <x v="0"/>
    <x v="0"/>
    <x v="8"/>
  </r>
  <r>
    <x v="0"/>
    <x v="0"/>
    <x v="0"/>
    <x v="8"/>
  </r>
  <r>
    <x v="0"/>
    <x v="0"/>
    <x v="0"/>
    <x v="8"/>
  </r>
  <r>
    <x v="0"/>
    <x v="0"/>
    <x v="0"/>
    <x v="8"/>
  </r>
  <r>
    <x v="0"/>
    <x v="0"/>
    <x v="0"/>
    <x v="9"/>
  </r>
  <r>
    <x v="0"/>
    <x v="0"/>
    <x v="0"/>
    <x v="9"/>
  </r>
  <r>
    <x v="0"/>
    <x v="0"/>
    <x v="0"/>
    <x v="9"/>
  </r>
  <r>
    <x v="0"/>
    <x v="0"/>
    <x v="0"/>
    <x v="9"/>
  </r>
  <r>
    <x v="0"/>
    <x v="0"/>
    <x v="0"/>
    <x v="9"/>
  </r>
  <r>
    <x v="0"/>
    <x v="0"/>
    <x v="0"/>
    <x v="9"/>
  </r>
  <r>
    <x v="0"/>
    <x v="0"/>
    <x v="0"/>
    <x v="9"/>
  </r>
  <r>
    <x v="0"/>
    <x v="0"/>
    <x v="0"/>
    <x v="9"/>
  </r>
  <r>
    <x v="0"/>
    <x v="0"/>
    <x v="0"/>
    <x v="9"/>
  </r>
  <r>
    <x v="0"/>
    <x v="0"/>
    <x v="0"/>
    <x v="9"/>
  </r>
  <r>
    <x v="0"/>
    <x v="0"/>
    <x v="0"/>
    <x v="9"/>
  </r>
  <r>
    <x v="0"/>
    <x v="0"/>
    <x v="0"/>
    <x v="9"/>
  </r>
  <r>
    <x v="0"/>
    <x v="0"/>
    <x v="0"/>
    <x v="9"/>
  </r>
  <r>
    <x v="0"/>
    <x v="0"/>
    <x v="0"/>
    <x v="9"/>
  </r>
  <r>
    <x v="0"/>
    <x v="0"/>
    <x v="0"/>
    <x v="9"/>
  </r>
  <r>
    <x v="0"/>
    <x v="0"/>
    <x v="0"/>
    <x v="9"/>
  </r>
  <r>
    <x v="0"/>
    <x v="0"/>
    <x v="0"/>
    <x v="9"/>
  </r>
  <r>
    <x v="0"/>
    <x v="0"/>
    <x v="0"/>
    <x v="9"/>
  </r>
  <r>
    <x v="0"/>
    <x v="0"/>
    <x v="0"/>
    <x v="9"/>
  </r>
  <r>
    <x v="0"/>
    <x v="0"/>
    <x v="0"/>
    <x v="9"/>
  </r>
  <r>
    <x v="0"/>
    <x v="0"/>
    <x v="0"/>
    <x v="9"/>
  </r>
  <r>
    <x v="0"/>
    <x v="0"/>
    <x v="0"/>
    <x v="9"/>
  </r>
  <r>
    <x v="0"/>
    <x v="0"/>
    <x v="0"/>
    <x v="9"/>
  </r>
  <r>
    <x v="0"/>
    <x v="0"/>
    <x v="0"/>
    <x v="9"/>
  </r>
  <r>
    <x v="0"/>
    <x v="0"/>
    <x v="0"/>
    <x v="9"/>
  </r>
  <r>
    <x v="0"/>
    <x v="0"/>
    <x v="0"/>
    <x v="9"/>
  </r>
  <r>
    <x v="0"/>
    <x v="0"/>
    <x v="0"/>
    <x v="9"/>
  </r>
  <r>
    <x v="0"/>
    <x v="0"/>
    <x v="0"/>
    <x v="10"/>
  </r>
  <r>
    <x v="0"/>
    <x v="0"/>
    <x v="0"/>
    <x v="10"/>
  </r>
  <r>
    <x v="0"/>
    <x v="0"/>
    <x v="0"/>
    <x v="10"/>
  </r>
  <r>
    <x v="0"/>
    <x v="0"/>
    <x v="0"/>
    <x v="10"/>
  </r>
  <r>
    <x v="0"/>
    <x v="0"/>
    <x v="0"/>
    <x v="10"/>
  </r>
  <r>
    <x v="0"/>
    <x v="0"/>
    <x v="0"/>
    <x v="10"/>
  </r>
  <r>
    <x v="0"/>
    <x v="0"/>
    <x v="0"/>
    <x v="10"/>
  </r>
  <r>
    <x v="0"/>
    <x v="0"/>
    <x v="0"/>
    <x v="10"/>
  </r>
  <r>
    <x v="0"/>
    <x v="0"/>
    <x v="0"/>
    <x v="10"/>
  </r>
  <r>
    <x v="0"/>
    <x v="0"/>
    <x v="0"/>
    <x v="10"/>
  </r>
  <r>
    <x v="0"/>
    <x v="0"/>
    <x v="0"/>
    <x v="10"/>
  </r>
  <r>
    <x v="0"/>
    <x v="0"/>
    <x v="0"/>
    <x v="10"/>
  </r>
  <r>
    <x v="0"/>
    <x v="0"/>
    <x v="0"/>
    <x v="10"/>
  </r>
  <r>
    <x v="0"/>
    <x v="0"/>
    <x v="0"/>
    <x v="10"/>
  </r>
  <r>
    <x v="0"/>
    <x v="0"/>
    <x v="0"/>
    <x v="10"/>
  </r>
  <r>
    <x v="0"/>
    <x v="0"/>
    <x v="0"/>
    <x v="10"/>
  </r>
  <r>
    <x v="0"/>
    <x v="0"/>
    <x v="0"/>
    <x v="10"/>
  </r>
  <r>
    <x v="0"/>
    <x v="0"/>
    <x v="0"/>
    <x v="10"/>
  </r>
  <r>
    <x v="0"/>
    <x v="0"/>
    <x v="0"/>
    <x v="10"/>
  </r>
  <r>
    <x v="0"/>
    <x v="0"/>
    <x v="0"/>
    <x v="11"/>
  </r>
  <r>
    <x v="0"/>
    <x v="0"/>
    <x v="0"/>
    <x v="11"/>
  </r>
  <r>
    <x v="0"/>
    <x v="0"/>
    <x v="0"/>
    <x v="11"/>
  </r>
  <r>
    <x v="0"/>
    <x v="0"/>
    <x v="0"/>
    <x v="11"/>
  </r>
  <r>
    <x v="0"/>
    <x v="0"/>
    <x v="0"/>
    <x v="11"/>
  </r>
  <r>
    <x v="0"/>
    <x v="0"/>
    <x v="0"/>
    <x v="12"/>
  </r>
  <r>
    <x v="0"/>
    <x v="0"/>
    <x v="0"/>
    <x v="12"/>
  </r>
  <r>
    <x v="0"/>
    <x v="0"/>
    <x v="0"/>
    <x v="12"/>
  </r>
  <r>
    <x v="0"/>
    <x v="0"/>
    <x v="0"/>
    <x v="12"/>
  </r>
  <r>
    <x v="0"/>
    <x v="0"/>
    <x v="0"/>
    <x v="12"/>
  </r>
  <r>
    <x v="0"/>
    <x v="0"/>
    <x v="0"/>
    <x v="12"/>
  </r>
  <r>
    <x v="0"/>
    <x v="0"/>
    <x v="0"/>
    <x v="12"/>
  </r>
  <r>
    <x v="0"/>
    <x v="0"/>
    <x v="0"/>
    <x v="12"/>
  </r>
  <r>
    <x v="0"/>
    <x v="0"/>
    <x v="0"/>
    <x v="12"/>
  </r>
  <r>
    <x v="0"/>
    <x v="0"/>
    <x v="0"/>
    <x v="12"/>
  </r>
  <r>
    <x v="0"/>
    <x v="0"/>
    <x v="0"/>
    <x v="12"/>
  </r>
  <r>
    <x v="0"/>
    <x v="0"/>
    <x v="0"/>
    <x v="12"/>
  </r>
  <r>
    <x v="0"/>
    <x v="0"/>
    <x v="0"/>
    <x v="12"/>
  </r>
  <r>
    <x v="0"/>
    <x v="0"/>
    <x v="0"/>
    <x v="12"/>
  </r>
  <r>
    <x v="0"/>
    <x v="0"/>
    <x v="0"/>
    <x v="12"/>
  </r>
  <r>
    <x v="0"/>
    <x v="0"/>
    <x v="0"/>
    <x v="12"/>
  </r>
  <r>
    <x v="0"/>
    <x v="0"/>
    <x v="0"/>
    <x v="12"/>
  </r>
  <r>
    <x v="0"/>
    <x v="0"/>
    <x v="0"/>
    <x v="12"/>
  </r>
  <r>
    <x v="0"/>
    <x v="0"/>
    <x v="0"/>
    <x v="12"/>
  </r>
  <r>
    <x v="0"/>
    <x v="0"/>
    <x v="0"/>
    <x v="12"/>
  </r>
  <r>
    <x v="0"/>
    <x v="0"/>
    <x v="0"/>
    <x v="12"/>
  </r>
  <r>
    <x v="0"/>
    <x v="0"/>
    <x v="0"/>
    <x v="12"/>
  </r>
  <r>
    <x v="0"/>
    <x v="0"/>
    <x v="0"/>
    <x v="12"/>
  </r>
  <r>
    <x v="0"/>
    <x v="0"/>
    <x v="0"/>
    <x v="12"/>
  </r>
  <r>
    <x v="0"/>
    <x v="0"/>
    <x v="0"/>
    <x v="12"/>
  </r>
  <r>
    <x v="0"/>
    <x v="0"/>
    <x v="0"/>
    <x v="12"/>
  </r>
  <r>
    <x v="0"/>
    <x v="0"/>
    <x v="0"/>
    <x v="12"/>
  </r>
  <r>
    <x v="0"/>
    <x v="0"/>
    <x v="0"/>
    <x v="12"/>
  </r>
  <r>
    <x v="0"/>
    <x v="0"/>
    <x v="0"/>
    <x v="12"/>
  </r>
  <r>
    <x v="0"/>
    <x v="0"/>
    <x v="0"/>
    <x v="12"/>
  </r>
  <r>
    <x v="0"/>
    <x v="0"/>
    <x v="0"/>
    <x v="12"/>
  </r>
  <r>
    <x v="0"/>
    <x v="0"/>
    <x v="0"/>
    <x v="13"/>
  </r>
  <r>
    <x v="0"/>
    <x v="0"/>
    <x v="0"/>
    <x v="13"/>
  </r>
  <r>
    <x v="0"/>
    <x v="0"/>
    <x v="0"/>
    <x v="13"/>
  </r>
  <r>
    <x v="0"/>
    <x v="0"/>
    <x v="0"/>
    <x v="13"/>
  </r>
  <r>
    <x v="0"/>
    <x v="0"/>
    <x v="0"/>
    <x v="13"/>
  </r>
  <r>
    <x v="0"/>
    <x v="0"/>
    <x v="0"/>
    <x v="14"/>
  </r>
  <r>
    <x v="0"/>
    <x v="0"/>
    <x v="0"/>
    <x v="14"/>
  </r>
  <r>
    <x v="0"/>
    <x v="0"/>
    <x v="0"/>
    <x v="14"/>
  </r>
  <r>
    <x v="0"/>
    <x v="0"/>
    <x v="0"/>
    <x v="14"/>
  </r>
  <r>
    <x v="0"/>
    <x v="0"/>
    <x v="0"/>
    <x v="14"/>
  </r>
  <r>
    <x v="0"/>
    <x v="0"/>
    <x v="0"/>
    <x v="14"/>
  </r>
  <r>
    <x v="0"/>
    <x v="0"/>
    <x v="0"/>
    <x v="14"/>
  </r>
  <r>
    <x v="0"/>
    <x v="0"/>
    <x v="0"/>
    <x v="14"/>
  </r>
  <r>
    <x v="0"/>
    <x v="0"/>
    <x v="0"/>
    <x v="14"/>
  </r>
  <r>
    <x v="0"/>
    <x v="0"/>
    <x v="0"/>
    <x v="14"/>
  </r>
  <r>
    <x v="0"/>
    <x v="0"/>
    <x v="0"/>
    <x v="14"/>
  </r>
  <r>
    <x v="0"/>
    <x v="0"/>
    <x v="0"/>
    <x v="14"/>
  </r>
  <r>
    <x v="0"/>
    <x v="0"/>
    <x v="0"/>
    <x v="14"/>
  </r>
  <r>
    <x v="0"/>
    <x v="0"/>
    <x v="0"/>
    <x v="14"/>
  </r>
  <r>
    <x v="0"/>
    <x v="0"/>
    <x v="0"/>
    <x v="14"/>
  </r>
  <r>
    <x v="0"/>
    <x v="0"/>
    <x v="0"/>
    <x v="14"/>
  </r>
  <r>
    <x v="0"/>
    <x v="0"/>
    <x v="0"/>
    <x v="14"/>
  </r>
  <r>
    <x v="0"/>
    <x v="0"/>
    <x v="0"/>
    <x v="14"/>
  </r>
  <r>
    <x v="0"/>
    <x v="0"/>
    <x v="0"/>
    <x v="14"/>
  </r>
  <r>
    <x v="0"/>
    <x v="0"/>
    <x v="0"/>
    <x v="14"/>
  </r>
  <r>
    <x v="0"/>
    <x v="0"/>
    <x v="0"/>
    <x v="14"/>
  </r>
  <r>
    <x v="0"/>
    <x v="0"/>
    <x v="0"/>
    <x v="14"/>
  </r>
  <r>
    <x v="0"/>
    <x v="0"/>
    <x v="0"/>
    <x v="14"/>
  </r>
  <r>
    <x v="0"/>
    <x v="0"/>
    <x v="0"/>
    <x v="14"/>
  </r>
  <r>
    <x v="0"/>
    <x v="0"/>
    <x v="0"/>
    <x v="14"/>
  </r>
  <r>
    <x v="0"/>
    <x v="0"/>
    <x v="0"/>
    <x v="14"/>
  </r>
  <r>
    <x v="0"/>
    <x v="0"/>
    <x v="0"/>
    <x v="15"/>
  </r>
  <r>
    <x v="0"/>
    <x v="0"/>
    <x v="0"/>
    <x v="15"/>
  </r>
  <r>
    <x v="0"/>
    <x v="0"/>
    <x v="0"/>
    <x v="15"/>
  </r>
  <r>
    <x v="0"/>
    <x v="0"/>
    <x v="0"/>
    <x v="15"/>
  </r>
  <r>
    <x v="0"/>
    <x v="0"/>
    <x v="0"/>
    <x v="15"/>
  </r>
  <r>
    <x v="0"/>
    <x v="0"/>
    <x v="0"/>
    <x v="16"/>
  </r>
  <r>
    <x v="0"/>
    <x v="0"/>
    <x v="0"/>
    <x v="16"/>
  </r>
  <r>
    <x v="0"/>
    <x v="0"/>
    <x v="0"/>
    <x v="16"/>
  </r>
  <r>
    <x v="0"/>
    <x v="0"/>
    <x v="0"/>
    <x v="16"/>
  </r>
  <r>
    <x v="0"/>
    <x v="0"/>
    <x v="0"/>
    <x v="16"/>
  </r>
  <r>
    <x v="0"/>
    <x v="0"/>
    <x v="0"/>
    <x v="16"/>
  </r>
  <r>
    <x v="0"/>
    <x v="0"/>
    <x v="0"/>
    <x v="16"/>
  </r>
  <r>
    <x v="0"/>
    <x v="0"/>
    <x v="0"/>
    <x v="16"/>
  </r>
  <r>
    <x v="0"/>
    <x v="0"/>
    <x v="0"/>
    <x v="16"/>
  </r>
  <r>
    <x v="0"/>
    <x v="0"/>
    <x v="0"/>
    <x v="16"/>
  </r>
  <r>
    <x v="0"/>
    <x v="0"/>
    <x v="0"/>
    <x v="16"/>
  </r>
  <r>
    <x v="0"/>
    <x v="0"/>
    <x v="0"/>
    <x v="16"/>
  </r>
  <r>
    <x v="0"/>
    <x v="0"/>
    <x v="0"/>
    <x v="16"/>
  </r>
  <r>
    <x v="0"/>
    <x v="0"/>
    <x v="0"/>
    <x v="16"/>
  </r>
  <r>
    <x v="0"/>
    <x v="0"/>
    <x v="0"/>
    <x v="16"/>
  </r>
  <r>
    <x v="0"/>
    <x v="0"/>
    <x v="0"/>
    <x v="16"/>
  </r>
  <r>
    <x v="0"/>
    <x v="0"/>
    <x v="0"/>
    <x v="16"/>
  </r>
  <r>
    <x v="0"/>
    <x v="0"/>
    <x v="0"/>
    <x v="16"/>
  </r>
  <r>
    <x v="0"/>
    <x v="0"/>
    <x v="0"/>
    <x v="16"/>
  </r>
  <r>
    <x v="0"/>
    <x v="0"/>
    <x v="0"/>
    <x v="16"/>
  </r>
  <r>
    <x v="0"/>
    <x v="0"/>
    <x v="0"/>
    <x v="16"/>
  </r>
  <r>
    <x v="0"/>
    <x v="0"/>
    <x v="0"/>
    <x v="16"/>
  </r>
  <r>
    <x v="0"/>
    <x v="0"/>
    <x v="0"/>
    <x v="16"/>
  </r>
  <r>
    <x v="0"/>
    <x v="0"/>
    <x v="0"/>
    <x v="16"/>
  </r>
  <r>
    <x v="0"/>
    <x v="0"/>
    <x v="0"/>
    <x v="16"/>
  </r>
  <r>
    <x v="0"/>
    <x v="0"/>
    <x v="0"/>
    <x v="16"/>
  </r>
  <r>
    <x v="0"/>
    <x v="0"/>
    <x v="0"/>
    <x v="16"/>
  </r>
  <r>
    <x v="0"/>
    <x v="0"/>
    <x v="0"/>
    <x v="17"/>
  </r>
  <r>
    <x v="0"/>
    <x v="0"/>
    <x v="0"/>
    <x v="17"/>
  </r>
  <r>
    <x v="0"/>
    <x v="0"/>
    <x v="0"/>
    <x v="17"/>
  </r>
  <r>
    <x v="0"/>
    <x v="0"/>
    <x v="0"/>
    <x v="17"/>
  </r>
  <r>
    <x v="0"/>
    <x v="0"/>
    <x v="0"/>
    <x v="17"/>
  </r>
  <r>
    <x v="0"/>
    <x v="0"/>
    <x v="0"/>
    <x v="17"/>
  </r>
  <r>
    <x v="0"/>
    <x v="0"/>
    <x v="0"/>
    <x v="17"/>
  </r>
  <r>
    <x v="0"/>
    <x v="0"/>
    <x v="0"/>
    <x v="17"/>
  </r>
  <r>
    <x v="0"/>
    <x v="0"/>
    <x v="0"/>
    <x v="17"/>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8"/>
  </r>
  <r>
    <x v="0"/>
    <x v="0"/>
    <x v="0"/>
    <x v="19"/>
  </r>
  <r>
    <x v="0"/>
    <x v="0"/>
    <x v="0"/>
    <x v="19"/>
  </r>
  <r>
    <x v="0"/>
    <x v="0"/>
    <x v="0"/>
    <x v="19"/>
  </r>
  <r>
    <x v="0"/>
    <x v="0"/>
    <x v="0"/>
    <x v="19"/>
  </r>
  <r>
    <x v="0"/>
    <x v="0"/>
    <x v="0"/>
    <x v="19"/>
  </r>
  <r>
    <x v="0"/>
    <x v="0"/>
    <x v="0"/>
    <x v="19"/>
  </r>
  <r>
    <x v="0"/>
    <x v="0"/>
    <x v="0"/>
    <x v="19"/>
  </r>
  <r>
    <x v="0"/>
    <x v="0"/>
    <x v="0"/>
    <x v="19"/>
  </r>
  <r>
    <x v="0"/>
    <x v="0"/>
    <x v="0"/>
    <x v="19"/>
  </r>
  <r>
    <x v="0"/>
    <x v="0"/>
    <x v="0"/>
    <x v="19"/>
  </r>
  <r>
    <x v="0"/>
    <x v="0"/>
    <x v="0"/>
    <x v="19"/>
  </r>
  <r>
    <x v="0"/>
    <x v="0"/>
    <x v="0"/>
    <x v="19"/>
  </r>
  <r>
    <x v="0"/>
    <x v="0"/>
    <x v="0"/>
    <x v="19"/>
  </r>
  <r>
    <x v="0"/>
    <x v="0"/>
    <x v="0"/>
    <x v="19"/>
  </r>
  <r>
    <x v="0"/>
    <x v="0"/>
    <x v="0"/>
    <x v="19"/>
  </r>
  <r>
    <x v="0"/>
    <x v="0"/>
    <x v="0"/>
    <x v="19"/>
  </r>
  <r>
    <x v="0"/>
    <x v="0"/>
    <x v="0"/>
    <x v="19"/>
  </r>
  <r>
    <x v="0"/>
    <x v="0"/>
    <x v="0"/>
    <x v="19"/>
  </r>
  <r>
    <x v="0"/>
    <x v="0"/>
    <x v="0"/>
    <x v="19"/>
  </r>
  <r>
    <x v="0"/>
    <x v="0"/>
    <x v="0"/>
    <x v="19"/>
  </r>
  <r>
    <x v="0"/>
    <x v="0"/>
    <x v="0"/>
    <x v="19"/>
  </r>
  <r>
    <x v="0"/>
    <x v="0"/>
    <x v="0"/>
    <x v="19"/>
  </r>
  <r>
    <x v="0"/>
    <x v="0"/>
    <x v="0"/>
    <x v="19"/>
  </r>
  <r>
    <x v="0"/>
    <x v="0"/>
    <x v="0"/>
    <x v="19"/>
  </r>
  <r>
    <x v="0"/>
    <x v="0"/>
    <x v="0"/>
    <x v="20"/>
  </r>
  <r>
    <x v="0"/>
    <x v="0"/>
    <x v="0"/>
    <x v="20"/>
  </r>
  <r>
    <x v="0"/>
    <x v="0"/>
    <x v="0"/>
    <x v="20"/>
  </r>
  <r>
    <x v="0"/>
    <x v="0"/>
    <x v="0"/>
    <x v="20"/>
  </r>
  <r>
    <x v="0"/>
    <x v="0"/>
    <x v="0"/>
    <x v="20"/>
  </r>
  <r>
    <x v="0"/>
    <x v="0"/>
    <x v="0"/>
    <x v="20"/>
  </r>
  <r>
    <x v="0"/>
    <x v="0"/>
    <x v="0"/>
    <x v="20"/>
  </r>
  <r>
    <x v="0"/>
    <x v="0"/>
    <x v="0"/>
    <x v="20"/>
  </r>
  <r>
    <x v="0"/>
    <x v="0"/>
    <x v="0"/>
    <x v="20"/>
  </r>
  <r>
    <x v="0"/>
    <x v="0"/>
    <x v="0"/>
    <x v="20"/>
  </r>
  <r>
    <x v="0"/>
    <x v="0"/>
    <x v="0"/>
    <x v="20"/>
  </r>
  <r>
    <x v="0"/>
    <x v="0"/>
    <x v="0"/>
    <x v="20"/>
  </r>
  <r>
    <x v="0"/>
    <x v="0"/>
    <x v="0"/>
    <x v="20"/>
  </r>
  <r>
    <x v="0"/>
    <x v="0"/>
    <x v="0"/>
    <x v="20"/>
  </r>
  <r>
    <x v="0"/>
    <x v="0"/>
    <x v="0"/>
    <x v="20"/>
  </r>
  <r>
    <x v="0"/>
    <x v="0"/>
    <x v="0"/>
    <x v="20"/>
  </r>
  <r>
    <x v="0"/>
    <x v="0"/>
    <x v="0"/>
    <x v="20"/>
  </r>
  <r>
    <x v="0"/>
    <x v="0"/>
    <x v="0"/>
    <x v="20"/>
  </r>
  <r>
    <x v="0"/>
    <x v="0"/>
    <x v="0"/>
    <x v="21"/>
  </r>
  <r>
    <x v="0"/>
    <x v="0"/>
    <x v="0"/>
    <x v="21"/>
  </r>
  <r>
    <x v="0"/>
    <x v="0"/>
    <x v="0"/>
    <x v="21"/>
  </r>
  <r>
    <x v="0"/>
    <x v="0"/>
    <x v="0"/>
    <x v="21"/>
  </r>
  <r>
    <x v="0"/>
    <x v="0"/>
    <x v="0"/>
    <x v="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F00-000000000000}" name="Tableau croisé dynamique3" cacheId="5" dataOnRows="1" applyNumberFormats="0" applyBorderFormats="0" applyFontFormats="0" applyPatternFormats="0" applyAlignmentFormats="0" applyWidthHeightFormats="1" dataCaption="Données" showMissing="0" updatedVersion="8" showDrill="0" showMemberPropertyTips="0" rowGrandTotals="0" colGrandTotals="0" itemPrintTitles="1" createdVersion="1" indent="0" compact="0" compactData="0" gridDropZones="1" fieldListSortAscending="1">
  <location ref="A9:H20" firstHeaderRow="2" firstDataRow="2" firstDataCol="2"/>
  <pivotFields count="4">
    <pivotField axis="axisRow" compact="0" outline="0" subtotalTop="0" showAll="0" includeNewItemsInFilter="1" sortType="ascending" defaultSubtotal="0">
      <items count="900">
        <item m="1" x="661"/>
        <item m="1" x="890"/>
        <item m="1" x="9"/>
        <item m="1" x="442"/>
        <item m="1" x="97"/>
        <item m="1" x="310"/>
        <item m="1" x="62"/>
        <item m="1" x="556"/>
        <item m="1" x="200"/>
        <item m="1" x="669"/>
        <item m="1" x="708"/>
        <item m="1" x="197"/>
        <item m="1" x="44"/>
        <item m="1" x="210"/>
        <item m="1" x="568"/>
        <item m="1" x="533"/>
        <item m="1" x="591"/>
        <item m="1" x="250"/>
        <item m="1" x="93"/>
        <item m="1" x="265"/>
        <item m="1" x="521"/>
        <item m="1" x="153"/>
        <item m="1" x="385"/>
        <item m="1" x="348"/>
        <item m="1" x="339"/>
        <item m="1" x="572"/>
        <item m="1" x="108"/>
        <item m="1" x="344"/>
        <item m="1" x="530"/>
        <item m="1" x="470"/>
        <item m="1" x="686"/>
        <item m="1" x="12"/>
        <item m="1" x="832"/>
        <item m="1" x="633"/>
        <item m="1" x="399"/>
        <item m="1" x="8"/>
        <item m="1" x="655"/>
        <item m="1" x="520"/>
        <item m="1" x="349"/>
        <item m="1" x="321"/>
        <item m="1" x="607"/>
        <item m="1" x="47"/>
        <item m="1" x="392"/>
        <item m="1" x="425"/>
        <item m="1" x="557"/>
        <item m="1" x="122"/>
        <item m="1" x="822"/>
        <item m="1" x="526"/>
        <item m="1" x="889"/>
        <item m="1" x="795"/>
        <item m="1" x="713"/>
        <item m="1" x="422"/>
        <item m="1" x="583"/>
        <item m="1" x="699"/>
        <item m="1" x="445"/>
        <item m="1" x="291"/>
        <item m="1" x="71"/>
        <item m="1" x="838"/>
        <item m="1" x="770"/>
        <item m="1" x="22"/>
        <item m="1" x="674"/>
        <item m="1" x="224"/>
        <item m="1" x="141"/>
        <item m="1" x="114"/>
        <item m="1" x="585"/>
        <item m="1" x="673"/>
        <item m="1" x="368"/>
        <item m="1" x="420"/>
        <item m="1" x="148"/>
        <item m="1" x="180"/>
        <item m="1" x="333"/>
        <item m="1" x="875"/>
        <item m="1" x="460"/>
        <item m="1" x="45"/>
        <item m="1" x="59"/>
        <item m="1" x="414"/>
        <item m="1" x="98"/>
        <item m="1" x="550"/>
        <item m="1" x="222"/>
        <item m="1" x="741"/>
        <item m="1" x="378"/>
        <item m="1" x="366"/>
        <item m="1" x="238"/>
        <item m="1" x="312"/>
        <item m="1" x="637"/>
        <item m="1" x="842"/>
        <item m="1" x="716"/>
        <item m="1" x="327"/>
        <item m="1" x="615"/>
        <item m="1" x="536"/>
        <item m="1" x="576"/>
        <item m="1" x="335"/>
        <item m="1" x="718"/>
        <item m="1" x="307"/>
        <item m="1" x="412"/>
        <item m="1" x="667"/>
        <item m="1" x="295"/>
        <item m="1" x="874"/>
        <item m="1" x="221"/>
        <item m="1" x="510"/>
        <item m="1" x="717"/>
        <item m="1" x="616"/>
        <item m="1" x="653"/>
        <item m="1" x="507"/>
        <item m="1" x="275"/>
        <item m="1" x="7"/>
        <item m="1" x="835"/>
        <item m="1" x="48"/>
        <item m="1" x="503"/>
        <item m="1" x="502"/>
        <item m="1" x="50"/>
        <item m="1" x="649"/>
        <item m="1" x="881"/>
        <item m="1" x="360"/>
        <item m="1" x="663"/>
        <item m="1" x="703"/>
        <item m="1" x="648"/>
        <item m="1" x="64"/>
        <item m="1" x="305"/>
        <item m="1" x="660"/>
        <item m="1" x="634"/>
        <item m="1" x="155"/>
        <item m="1" x="329"/>
        <item m="1" x="223"/>
        <item m="1" x="350"/>
        <item m="1" x="55"/>
        <item m="1" x="705"/>
        <item m="1" x="509"/>
        <item m="1" x="658"/>
        <item m="1" x="395"/>
        <item m="1" x="511"/>
        <item m="1" x="191"/>
        <item m="1" x="393"/>
        <item m="1" x="573"/>
        <item m="1" x="786"/>
        <item m="1" x="762"/>
        <item m="1" x="225"/>
        <item m="1" x="609"/>
        <item m="1" x="136"/>
        <item m="1" x="474"/>
        <item m="1" x="594"/>
        <item m="1" x="459"/>
        <item m="1" x="113"/>
        <item m="1" x="103"/>
        <item m="1" x="575"/>
        <item m="1" x="532"/>
        <item m="1" x="682"/>
        <item m="1" x="621"/>
        <item m="1" x="342"/>
        <item m="1" x="730"/>
        <item m="1" x="600"/>
        <item m="1" x="353"/>
        <item m="1" x="867"/>
        <item m="1" x="72"/>
        <item m="1" x="504"/>
        <item m="1" x="443"/>
        <item m="1" x="753"/>
        <item m="1" x="43"/>
        <item m="1" x="449"/>
        <item m="1" x="471"/>
        <item m="1" x="56"/>
        <item m="1" x="396"/>
        <item m="1" x="255"/>
        <item m="1" x="473"/>
        <item m="1" x="534"/>
        <item m="1" x="347"/>
        <item m="1" x="116"/>
        <item m="1" x="285"/>
        <item m="1" x="426"/>
        <item m="1" x="322"/>
        <item m="1" x="792"/>
        <item m="1" x="829"/>
        <item m="1" x="700"/>
        <item m="1" x="410"/>
        <item m="1" x="487"/>
        <item m="1" x="152"/>
        <item m="1" x="160"/>
        <item m="1" x="840"/>
        <item m="1" x="129"/>
        <item m="1" x="143"/>
        <item m="1" x="491"/>
        <item m="1" x="725"/>
        <item m="1" x="157"/>
        <item m="1" x="687"/>
        <item m="1" x="436"/>
        <item m="1" x="18"/>
        <item m="1" x="66"/>
        <item m="1" x="873"/>
        <item m="1" x="209"/>
        <item m="1" x="791"/>
        <item m="1" x="249"/>
        <item m="1" x="578"/>
        <item m="1" x="80"/>
        <item m="1" x="639"/>
        <item m="1" x="670"/>
        <item m="1" x="651"/>
        <item m="1" x="857"/>
        <item m="1" x="833"/>
        <item m="1" x="196"/>
        <item m="1" x="178"/>
        <item m="1" x="415"/>
        <item m="1" x="827"/>
        <item m="1" x="181"/>
        <item m="1" x="859"/>
        <item m="1" x="355"/>
        <item m="1" x="631"/>
        <item m="1" x="497"/>
        <item m="1" x="831"/>
        <item m="1" x="528"/>
        <item m="1" x="554"/>
        <item m="1" x="435"/>
        <item m="1" x="540"/>
        <item m="1" x="201"/>
        <item m="1" x="712"/>
        <item x="1"/>
        <item m="1" x="618"/>
        <item m="1" x="394"/>
        <item m="1" x="472"/>
        <item m="1" x="75"/>
        <item m="1" x="36"/>
        <item m="1" x="853"/>
        <item m="1" x="531"/>
        <item m="1" x="279"/>
        <item m="1" x="131"/>
        <item m="1" x="383"/>
        <item m="1" x="676"/>
        <item m="1" x="274"/>
        <item m="1" x="13"/>
        <item m="1" x="186"/>
        <item m="1" x="755"/>
        <item m="1" x="812"/>
        <item m="1" x="781"/>
        <item m="1" x="644"/>
        <item m="1" x="466"/>
        <item m="1" x="500"/>
        <item m="1" x="527"/>
        <item m="1" x="746"/>
        <item m="1" x="61"/>
        <item m="1" x="387"/>
        <item m="1" x="679"/>
        <item m="1" x="483"/>
        <item m="1" x="581"/>
        <item m="1" x="81"/>
        <item m="1" x="451"/>
        <item m="1" x="326"/>
        <item m="1" x="82"/>
        <item m="1" x="843"/>
        <item m="1" x="79"/>
        <item m="1" x="135"/>
        <item m="1" x="872"/>
        <item m="1" x="198"/>
        <item m="1" x="805"/>
        <item m="1" x="462"/>
        <item m="1" x="826"/>
        <item m="1" x="558"/>
        <item m="1" x="562"/>
        <item m="1" x="895"/>
        <item m="1" x="115"/>
        <item m="1" x="783"/>
        <item m="1" x="806"/>
        <item m="1" x="733"/>
        <item m="1" x="280"/>
        <item m="1" x="688"/>
        <item m="1" x="771"/>
        <item x="2"/>
        <item x="5"/>
        <item m="1" x="234"/>
        <item m="1" x="306"/>
        <item m="1" x="559"/>
        <item m="1" x="359"/>
        <item m="1" x="373"/>
        <item m="1" x="261"/>
        <item m="1" x="94"/>
        <item m="1" x="20"/>
        <item m="1" x="40"/>
        <item m="1" x="343"/>
        <item m="1" x="421"/>
        <item m="1" x="112"/>
        <item m="1" x="235"/>
        <item m="1" x="856"/>
        <item m="1" x="610"/>
        <item m="1" x="376"/>
        <item m="1" x="862"/>
        <item m="1" x="640"/>
        <item m="1" x="821"/>
        <item m="1" x="612"/>
        <item m="1" x="388"/>
        <item m="1" x="23"/>
        <item m="1" x="467"/>
        <item m="1" x="118"/>
        <item m="1" x="724"/>
        <item m="1" x="237"/>
        <item m="1" x="286"/>
        <item m="1" x="728"/>
        <item m="1" x="31"/>
        <item m="1" x="74"/>
        <item m="1" x="37"/>
        <item m="1" x="619"/>
        <item m="1" x="182"/>
        <item m="1" x="595"/>
        <item m="1" x="86"/>
        <item m="1" x="696"/>
        <item m="1" x="737"/>
        <item m="1" x="577"/>
        <item m="1" x="535"/>
        <item m="1" x="622"/>
        <item m="1" x="481"/>
        <item m="1" x="820"/>
        <item m="1" x="767"/>
        <item m="1" x="665"/>
        <item m="1" x="877"/>
        <item m="1" x="227"/>
        <item m="1" x="428"/>
        <item m="1" x="311"/>
        <item m="1" x="172"/>
        <item m="1" x="253"/>
        <item m="1" x="492"/>
        <item m="1" x="370"/>
        <item m="1" x="302"/>
        <item m="1" x="505"/>
        <item m="1" x="245"/>
        <item m="1" x="29"/>
        <item m="1" x="386"/>
        <item m="1" x="638"/>
        <item m="1" x="710"/>
        <item m="1" x="140"/>
        <item m="1" x="664"/>
        <item m="1" x="448"/>
        <item m="1" x="549"/>
        <item m="1" x="33"/>
        <item m="1" x="175"/>
        <item m="1" x="85"/>
        <item m="1" x="21"/>
        <item m="1" x="391"/>
        <item m="1" x="774"/>
        <item m="1" x="589"/>
        <item m="1" x="486"/>
        <item m="1" x="382"/>
        <item m="1" x="519"/>
        <item m="1" x="605"/>
        <item m="1" x="624"/>
        <item m="1" x="493"/>
        <item m="1" x="457"/>
        <item m="1" x="735"/>
        <item m="1" x="52"/>
        <item m="1" x="601"/>
        <item m="1" x="666"/>
        <item m="1" x="891"/>
        <item m="1" x="747"/>
        <item m="1" x="251"/>
        <item m="1" x="495"/>
        <item m="1" x="496"/>
        <item m="1" x="49"/>
        <item m="1" x="125"/>
        <item m="1" x="850"/>
        <item m="1" x="429"/>
        <item m="1" x="252"/>
        <item m="1" x="170"/>
        <item m="1" x="866"/>
        <item m="1" x="707"/>
        <item m="1" x="192"/>
        <item m="1" x="808"/>
        <item m="1" x="332"/>
        <item m="1" x="880"/>
        <item m="1" x="860"/>
        <item m="1" x="407"/>
        <item m="1" x="656"/>
        <item m="1" x="187"/>
        <item m="1" x="801"/>
        <item m="1" x="138"/>
        <item m="1" x="408"/>
        <item m="1" x="798"/>
        <item m="1" x="430"/>
        <item m="1" x="482"/>
        <item m="1" x="231"/>
        <item m="1" x="232"/>
        <item m="1" x="608"/>
        <item m="1" x="590"/>
        <item m="1" x="405"/>
        <item m="1" x="268"/>
        <item m="1" x="156"/>
        <item m="1" x="35"/>
        <item m="1" x="846"/>
        <item m="1" x="406"/>
        <item m="1" x="685"/>
        <item m="1" x="294"/>
        <item m="1" x="244"/>
        <item m="1" x="266"/>
        <item m="1" x="819"/>
        <item m="1" x="613"/>
        <item m="1" x="844"/>
        <item m="1" x="807"/>
        <item m="1" x="242"/>
        <item m="1" x="839"/>
        <item m="1" x="478"/>
        <item m="1" x="788"/>
        <item m="1" x="32"/>
        <item m="1" x="898"/>
        <item m="1" x="204"/>
        <item m="1" x="379"/>
        <item m="1" x="162"/>
        <item m="1" x="241"/>
        <item m="1" x="693"/>
        <item m="1" x="836"/>
        <item m="1" x="837"/>
        <item m="1" x="479"/>
        <item m="1" x="593"/>
        <item m="1" x="297"/>
        <item m="1" x="298"/>
        <item m="1" x="501"/>
        <item m="1" x="804"/>
        <item m="1" x="662"/>
        <item m="1" x="273"/>
        <item m="1" x="73"/>
        <item m="1" x="512"/>
        <item m="1" x="127"/>
        <item m="1" x="134"/>
        <item m="1" x="147"/>
        <item m="1" x="418"/>
        <item m="1" x="240"/>
        <item m="1" x="814"/>
        <item m="1" x="566"/>
        <item m="1" x="642"/>
        <item m="1" x="748"/>
        <item m="1" x="628"/>
        <item m="1" x="584"/>
        <item m="1" x="130"/>
        <item m="1" x="303"/>
        <item m="1" x="602"/>
        <item m="1" x="233"/>
        <item m="1" x="816"/>
        <item m="1" x="352"/>
        <item m="1" x="868"/>
        <item m="1" x="357"/>
        <item m="1" x="107"/>
        <item m="1" x="351"/>
        <item m="1" x="743"/>
        <item m="1" x="720"/>
        <item m="1" x="754"/>
        <item m="1" x="77"/>
        <item m="1" x="645"/>
        <item m="1" x="899"/>
        <item m="1" x="300"/>
        <item m="1" x="811"/>
        <item m="1" x="206"/>
        <item m="1" x="677"/>
        <item m="1" x="105"/>
        <item m="1" x="864"/>
        <item m="1" x="537"/>
        <item m="1" x="185"/>
        <item m="1" x="779"/>
        <item m="1" x="354"/>
        <item m="1" x="830"/>
        <item m="1" x="207"/>
        <item m="1" x="851"/>
        <item m="1" x="126"/>
        <item m="1" x="419"/>
        <item m="1" x="70"/>
        <item m="1" x="183"/>
        <item m="1" x="361"/>
        <item m="1" x="697"/>
        <item m="1" x="546"/>
        <item m="1" x="488"/>
        <item m="1" x="384"/>
        <item m="1" x="848"/>
        <item m="1" x="800"/>
        <item m="1" x="818"/>
        <item m="1" x="570"/>
        <item m="1" x="759"/>
        <item m="1" x="301"/>
        <item m="1" x="84"/>
        <item m="1" x="480"/>
        <item m="1" x="551"/>
        <item m="1" x="542"/>
        <item m="1" x="552"/>
        <item m="1" x="543"/>
        <item m="1" x="289"/>
        <item m="1" x="133"/>
        <item m="1" x="498"/>
        <item m="1" x="834"/>
        <item m="1" x="149"/>
        <item m="1" x="106"/>
        <item m="1" x="815"/>
        <item m="1" x="893"/>
        <item m="1" x="499"/>
        <item m="1" x="810"/>
        <item m="1" x="60"/>
        <item m="1" x="475"/>
        <item m="1" x="247"/>
        <item m="1" x="680"/>
        <item m="1" x="790"/>
        <item m="1" x="785"/>
        <item m="1" x="778"/>
        <item m="1" x="586"/>
        <item m="1" x="416"/>
        <item m="1" x="823"/>
        <item m="1" x="257"/>
        <item m="1" x="444"/>
        <item m="1" x="99"/>
        <item m="1" x="485"/>
        <item m="1" x="453"/>
        <item m="1" x="11"/>
        <item m="1" x="438"/>
        <item m="1" x="100"/>
        <item m="1" x="617"/>
        <item m="1" x="468"/>
        <item m="1" x="101"/>
        <item m="1" x="110"/>
        <item m="1" x="372"/>
        <item m="1" x="164"/>
        <item m="1" x="313"/>
        <item m="1" x="171"/>
        <item m="1" x="587"/>
        <item m="1" x="119"/>
        <item m="1" x="78"/>
        <item m="1" x="672"/>
        <item m="1" x="896"/>
        <item m="1" x="87"/>
        <item m="1" x="260"/>
        <item m="1" x="117"/>
        <item m="1" x="871"/>
        <item m="1" x="761"/>
        <item m="1" x="563"/>
        <item m="1" x="173"/>
        <item m="1" x="281"/>
        <item m="1" x="849"/>
        <item m="1" x="750"/>
        <item m="1" x="582"/>
        <item m="1" x="123"/>
        <item m="1" x="269"/>
        <item m="1" x="142"/>
        <item m="1" x="659"/>
        <item m="1" x="239"/>
        <item m="1" x="884"/>
        <item m="1" x="611"/>
        <item m="1" x="721"/>
        <item m="1" x="671"/>
        <item m="1" x="243"/>
        <item m="1" x="599"/>
        <item m="1" x="740"/>
        <item m="1" x="208"/>
        <item m="1" x="516"/>
        <item m="1" x="571"/>
        <item m="1" x="773"/>
        <item m="1" x="413"/>
        <item m="1" x="17"/>
        <item m="1" x="447"/>
        <item m="1" x="548"/>
        <item m="1" x="423"/>
        <item m="1" x="757"/>
        <item m="1" x="764"/>
        <item m="1" x="745"/>
        <item m="1" x="463"/>
        <item m="1" x="597"/>
        <item m="1" x="604"/>
        <item m="1" x="772"/>
        <item m="1" x="817"/>
        <item m="1" x="623"/>
        <item m="1" x="752"/>
        <item m="1" x="758"/>
        <item m="1" x="158"/>
        <item m="1" x="652"/>
        <item m="1" x="83"/>
        <item m="1" x="346"/>
        <item m="1" x="65"/>
        <item m="1" x="15"/>
        <item m="1" x="517"/>
        <item m="1" x="363"/>
        <item m="1" x="320"/>
        <item m="1" x="701"/>
        <item m="1" x="246"/>
        <item m="1" x="598"/>
        <item m="1" x="34"/>
        <item m="1" x="797"/>
        <item m="1" x="277"/>
        <item m="1" x="458"/>
        <item m="1" x="657"/>
        <item m="1" x="283"/>
        <item m="1" x="715"/>
        <item m="1" x="102"/>
        <item m="1" x="104"/>
        <item m="1" x="855"/>
        <item m="1" x="163"/>
        <item m="1" x="26"/>
        <item m="1" x="51"/>
        <item m="1" x="539"/>
        <item m="1" x="409"/>
        <item m="1" x="545"/>
        <item m="1" x="375"/>
        <item m="1" x="689"/>
        <item m="1" x="254"/>
        <item m="1" x="124"/>
        <item m="1" x="776"/>
        <item m="1" x="596"/>
        <item m="1" x="684"/>
        <item m="1" x="742"/>
        <item m="1" x="323"/>
        <item m="1" x="41"/>
        <item m="1" x="42"/>
        <item m="1" x="727"/>
        <item m="1" x="54"/>
        <item m="1" x="580"/>
        <item m="1" x="777"/>
        <item m="1" x="176"/>
        <item m="1" x="27"/>
        <item m="1" x="461"/>
        <item m="1" x="841"/>
        <item m="1" x="729"/>
        <item m="1" x="692"/>
        <item m="1" x="731"/>
        <item m="1" x="319"/>
        <item m="1" x="736"/>
        <item m="1" x="292"/>
        <item m="1" x="272"/>
        <item m="1" x="203"/>
        <item m="1" x="647"/>
        <item m="1" x="205"/>
        <item m="1" x="869"/>
        <item m="1" x="523"/>
        <item m="1" x="67"/>
        <item m="1" x="541"/>
        <item m="1" x="525"/>
        <item m="1" x="256"/>
        <item m="1" x="879"/>
        <item m="1" x="861"/>
        <item m="1" x="863"/>
        <item m="1" x="476"/>
        <item m="1" x="270"/>
        <item m="1" x="522"/>
        <item m="1" x="25"/>
        <item m="1" x="768"/>
        <item m="1" x="691"/>
        <item m="1" x="53"/>
        <item m="1" x="592"/>
        <item m="1" x="314"/>
        <item m="1" x="739"/>
        <item m="1" x="308"/>
        <item m="1" x="858"/>
        <item m="1" x="614"/>
        <item m="1" x="886"/>
        <item m="1" x="722"/>
        <item m="1" x="690"/>
        <item m="1" x="803"/>
        <item m="1" x="455"/>
        <item m="1" x="14"/>
        <item m="1" x="694"/>
        <item m="1" x="675"/>
        <item m="1" x="404"/>
        <item m="1" x="894"/>
        <item m="1" x="296"/>
        <item m="1" x="766"/>
        <item m="1" x="165"/>
        <item m="1" x="132"/>
        <item m="1" x="16"/>
        <item m="1" x="775"/>
        <item m="1" x="90"/>
        <item m="1" x="654"/>
        <item m="1" x="784"/>
        <item m="1" x="630"/>
        <item m="1" x="46"/>
        <item m="1" x="390"/>
        <item m="1" x="711"/>
        <item m="1" x="434"/>
        <item m="1" x="380"/>
        <item m="1" x="174"/>
        <item m="1" x="719"/>
        <item m="1" x="76"/>
        <item m="1" x="325"/>
        <item m="1" x="120"/>
        <item m="1" x="38"/>
        <item m="1" x="625"/>
        <item m="1" x="271"/>
        <item m="1" x="635"/>
        <item m="1" x="469"/>
        <item m="1" x="288"/>
        <item m="1" x="506"/>
        <item m="1" x="30"/>
        <item m="1" x="876"/>
        <item m="1" x="706"/>
        <item m="1" x="91"/>
        <item m="1" x="338"/>
        <item m="1" x="824"/>
        <item m="1" x="560"/>
        <item m="1" x="489"/>
        <item m="1" x="290"/>
        <item m="1" x="547"/>
        <item m="1" x="139"/>
        <item m="1" x="189"/>
        <item m="1" x="723"/>
        <item m="1" x="508"/>
        <item m="1" x="211"/>
        <item m="1" x="309"/>
        <item m="1" x="287"/>
        <item m="1" x="263"/>
        <item m="1" x="258"/>
        <item m="1" x="63"/>
        <item m="1" x="128"/>
        <item m="1" x="417"/>
        <item m="1" x="450"/>
        <item m="1" x="371"/>
        <item m="1" x="137"/>
        <item m="1" x="799"/>
        <item m="1" x="304"/>
        <item m="1" x="369"/>
        <item m="1" x="264"/>
        <item m="1" x="870"/>
        <item m="1" x="401"/>
        <item m="1" x="95"/>
        <item m="1" x="756"/>
        <item m="1" x="293"/>
        <item m="1" x="364"/>
        <item m="1" x="446"/>
        <item m="1" x="10"/>
        <item m="1" x="513"/>
        <item m="1" x="603"/>
        <item m="1" x="885"/>
        <item m="1" x="217"/>
        <item m="1" x="195"/>
        <item m="1" x="567"/>
        <item m="1" x="169"/>
        <item m="1" x="340"/>
        <item m="1" x="39"/>
        <item m="1" x="179"/>
        <item m="1" x="760"/>
        <item m="1" x="544"/>
        <item m="1" x="888"/>
        <item m="1" x="190"/>
        <item m="1" x="177"/>
        <item m="1" x="144"/>
        <item m="1" x="356"/>
        <item m="1" x="629"/>
        <item m="1" x="709"/>
        <item m="1" x="69"/>
        <item m="1" x="345"/>
        <item m="1" x="579"/>
        <item m="1" x="787"/>
        <item m="1" x="714"/>
        <item m="1" x="58"/>
        <item m="1" x="681"/>
        <item m="1" x="92"/>
        <item m="1" x="763"/>
        <item m="1" x="88"/>
        <item m="1" x="161"/>
        <item m="1" x="328"/>
        <item m="1" x="330"/>
        <item m="1" x="411"/>
        <item m="1" x="564"/>
        <item m="1" x="494"/>
        <item m="1" x="641"/>
        <item m="1" x="561"/>
        <item m="1" x="794"/>
        <item m="1" x="199"/>
        <item m="1" x="704"/>
        <item m="1" x="650"/>
        <item m="1" x="477"/>
        <item m="1" x="439"/>
        <item m="1" x="166"/>
        <item m="1" x="789"/>
        <item m="1" x="167"/>
        <item m="1" x="317"/>
        <item m="1" x="318"/>
        <item m="1" x="514"/>
        <item m="1" x="854"/>
        <item m="1" x="427"/>
        <item m="1" x="324"/>
        <item m="1" x="734"/>
        <item m="1" x="588"/>
        <item m="1" x="878"/>
        <item m="1" x="400"/>
        <item m="1" x="852"/>
        <item m="1" x="57"/>
        <item m="1" x="732"/>
        <item m="1" x="440"/>
        <item m="1" x="464"/>
        <item m="1" x="702"/>
        <item m="1" x="216"/>
        <item m="1" x="432"/>
        <item m="1" x="121"/>
        <item m="1" x="683"/>
        <item m="1" x="202"/>
        <item m="1" x="454"/>
        <item m="1" x="362"/>
        <item m="1" x="367"/>
        <item m="1" x="276"/>
        <item m="1" x="636"/>
        <item m="1" x="793"/>
        <item m="1" x="334"/>
        <item m="1" x="465"/>
        <item m="1" x="228"/>
        <item m="1" x="452"/>
        <item m="1" x="424"/>
        <item m="1" x="358"/>
        <item m="1" x="24"/>
        <item m="1" x="569"/>
        <item m="1" x="695"/>
        <item m="1" x="194"/>
        <item m="1" x="278"/>
        <item m="1" x="96"/>
        <item m="1" x="565"/>
        <item m="1" x="168"/>
        <item m="1" x="813"/>
        <item m="1" x="698"/>
        <item m="1" x="213"/>
        <item m="1" x="188"/>
        <item m="1" x="897"/>
        <item m="1" x="643"/>
        <item m="1" x="259"/>
        <item m="1" x="632"/>
        <item m="1" x="315"/>
        <item m="1" x="403"/>
        <item m="1" x="738"/>
        <item m="1" x="431"/>
        <item m="1" x="145"/>
        <item m="1" x="882"/>
        <item m="1" x="111"/>
        <item m="1" x="847"/>
        <item m="1" x="626"/>
        <item m="1" x="154"/>
        <item m="1" x="627"/>
        <item m="1" x="214"/>
        <item m="1" x="769"/>
        <item m="1" x="374"/>
        <item m="1" x="336"/>
        <item m="1" x="236"/>
        <item m="1" x="299"/>
        <item m="1" x="262"/>
        <item m="1" x="150"/>
        <item m="1" x="751"/>
        <item m="1" x="744"/>
        <item m="1" x="381"/>
        <item m="1" x="780"/>
        <item m="1" x="828"/>
        <item m="1" x="782"/>
        <item m="1" x="215"/>
        <item m="1" x="146"/>
        <item m="1" x="184"/>
        <item m="1" x="377"/>
        <item m="1" x="397"/>
        <item m="1" x="337"/>
        <item m="1" x="456"/>
        <item m="1" x="646"/>
        <item m="1" x="218"/>
        <item m="1" x="518"/>
        <item m="1" x="825"/>
        <item m="1" x="28"/>
        <item m="1" x="678"/>
        <item m="1" x="437"/>
        <item m="1" x="248"/>
        <item m="1" x="316"/>
        <item m="1" x="490"/>
        <item m="1" x="529"/>
        <item m="1" x="606"/>
        <item m="1" x="68"/>
        <item m="1" x="553"/>
        <item m="1" x="402"/>
        <item m="1" x="389"/>
        <item m="1" x="89"/>
        <item x="3"/>
        <item x="6"/>
        <item x="4"/>
        <item m="1" x="229"/>
        <item m="1" x="809"/>
        <item m="1" x="284"/>
        <item m="1" x="19"/>
        <item m="1" x="796"/>
        <item m="1" x="726"/>
        <item m="1" x="574"/>
        <item m="1" x="484"/>
        <item m="1" x="193"/>
        <item m="1" x="620"/>
        <item m="1" x="282"/>
        <item m="1" x="151"/>
        <item m="1" x="331"/>
        <item m="1" x="433"/>
        <item m="1" x="341"/>
        <item m="1" x="515"/>
        <item m="1" x="555"/>
        <item m="1" x="441"/>
        <item m="1" x="109"/>
        <item m="1" x="524"/>
        <item m="1" x="749"/>
        <item m="1" x="220"/>
        <item m="1" x="892"/>
        <item m="1" x="802"/>
        <item m="1" x="398"/>
        <item m="1" x="219"/>
        <item m="1" x="159"/>
        <item m="1" x="212"/>
        <item m="1" x="845"/>
        <item m="1" x="226"/>
        <item m="1" x="230"/>
        <item m="1" x="887"/>
        <item m="1" x="765"/>
        <item m="1" x="865"/>
        <item m="1" x="538"/>
        <item m="1" x="267"/>
        <item m="1" x="365"/>
        <item m="1" x="668"/>
        <item m="1" x="883"/>
        <item x="0"/>
      </items>
    </pivotField>
    <pivotField compact="0" outline="0" subtotalTop="0" showAll="0" includeNewItemsInFilter="1"/>
    <pivotField axis="axisRow" compact="0" outline="0" subtotalTop="0" showAll="0" insertBlankRow="1" includeNewItemsInFilter="1" defaultSubtotal="0">
      <items count="5">
        <item x="1"/>
        <item x="2"/>
        <item x="3"/>
        <item h="1" x="0"/>
        <item x="4"/>
      </items>
    </pivotField>
    <pivotField compact="0" outline="0" subtotalTop="0" showAll="0" includeNewItemsInFilter="1"/>
  </pivotFields>
  <rowFields count="2">
    <field x="2"/>
    <field x="0"/>
  </rowFields>
  <rowItems count="10">
    <i>
      <x/>
      <x v="214"/>
    </i>
    <i r="1">
      <x v="265"/>
    </i>
    <i t="blank">
      <x/>
    </i>
    <i>
      <x v="1"/>
      <x v="264"/>
    </i>
    <i r="1">
      <x v="859"/>
    </i>
    <i t="blank">
      <x v="1"/>
    </i>
    <i>
      <x v="2"/>
      <x v="857"/>
    </i>
    <i t="blank">
      <x v="2"/>
    </i>
    <i>
      <x v="4"/>
      <x v="858"/>
    </i>
    <i t="blank">
      <x v="4"/>
    </i>
  </rowItems>
  <colItems count="1">
    <i/>
  </colItems>
  <formats count="25">
    <format dxfId="142">
      <pivotArea type="all" dataOnly="0" outline="0" fieldPosition="0"/>
    </format>
    <format dxfId="141">
      <pivotArea type="all" dataOnly="0" outline="0" fieldPosition="0"/>
    </format>
    <format dxfId="140">
      <pivotArea type="all" dataOnly="0" outline="0" fieldPosition="0"/>
    </format>
    <format dxfId="139">
      <pivotArea dataOnly="0" labelOnly="1" outline="0" fieldPosition="0">
        <references count="1">
          <reference field="2" count="1" defaultSubtotal="1">
            <x v="0"/>
          </reference>
        </references>
      </pivotArea>
    </format>
    <format dxfId="138">
      <pivotArea dataOnly="0" labelOnly="1" outline="0" fieldPosition="0">
        <references count="1">
          <reference field="2" count="1" defaultSubtotal="1">
            <x v="1"/>
          </reference>
        </references>
      </pivotArea>
    </format>
    <format dxfId="137">
      <pivotArea dataOnly="0" labelOnly="1" outline="0" fieldPosition="0">
        <references count="1">
          <reference field="2" count="1" defaultSubtotal="1">
            <x v="2"/>
          </reference>
        </references>
      </pivotArea>
    </format>
    <format dxfId="136">
      <pivotArea dataOnly="0" labelOnly="1" outline="0" fieldPosition="0">
        <references count="1">
          <reference field="2" count="1" defaultSubtotal="1">
            <x v="3"/>
          </reference>
        </references>
      </pivotArea>
    </format>
    <format dxfId="135">
      <pivotArea dataOnly="0" labelOnly="1" outline="0" fieldPosition="0">
        <references count="2">
          <reference field="0" count="16">
            <x v="98"/>
            <x v="194"/>
            <x v="246"/>
            <x v="322"/>
            <x v="663"/>
            <x v="664"/>
            <x v="696"/>
            <x v="702"/>
            <x v="706"/>
            <x v="715"/>
            <x v="722"/>
            <x v="723"/>
            <x v="732"/>
            <x v="888"/>
            <x v="890"/>
            <x v="893"/>
          </reference>
          <reference field="2" count="1" selected="0">
            <x v="0"/>
          </reference>
        </references>
      </pivotArea>
    </format>
    <format dxfId="134">
      <pivotArea dataOnly="0" labelOnly="1" outline="0" fieldPosition="0">
        <references count="2">
          <reference field="0" count="12">
            <x v="69"/>
            <x v="227"/>
            <x v="228"/>
            <x v="229"/>
            <x v="311"/>
            <x v="312"/>
            <x v="314"/>
            <x v="319"/>
            <x v="325"/>
            <x v="654"/>
            <x v="700"/>
            <x v="739"/>
          </reference>
          <reference field="2" count="1" selected="0">
            <x v="1"/>
          </reference>
        </references>
      </pivotArea>
    </format>
    <format dxfId="133">
      <pivotArea dataOnly="0" labelOnly="1" outline="0" fieldPosition="0">
        <references count="2">
          <reference field="0" count="38">
            <x v="8"/>
            <x v="11"/>
            <x v="64"/>
            <x v="66"/>
            <x v="77"/>
            <x v="81"/>
            <x v="82"/>
            <x v="85"/>
            <x v="87"/>
            <x v="88"/>
            <x v="95"/>
            <x v="195"/>
            <x v="196"/>
            <x v="200"/>
            <x v="205"/>
            <x v="242"/>
            <x v="243"/>
            <x v="309"/>
            <x v="313"/>
            <x v="335"/>
            <x v="336"/>
            <x v="541"/>
            <x v="546"/>
            <x v="547"/>
            <x v="548"/>
            <x v="655"/>
            <x v="680"/>
            <x v="684"/>
            <x v="685"/>
            <x v="686"/>
            <x v="688"/>
            <x v="704"/>
            <x v="709"/>
            <x v="717"/>
            <x v="727"/>
            <x v="729"/>
            <x v="894"/>
            <x v="896"/>
          </reference>
          <reference field="2" count="1" selected="0">
            <x v="2"/>
          </reference>
        </references>
      </pivotArea>
    </format>
    <format dxfId="132">
      <pivotArea dataOnly="0" labelOnly="1" outline="0" fieldPosition="0">
        <references count="2">
          <reference field="0" count="50">
            <x v="9"/>
            <x v="65"/>
            <x v="67"/>
            <x v="70"/>
            <x v="73"/>
            <x v="75"/>
            <x v="76"/>
            <x v="83"/>
            <x v="96"/>
            <x v="99"/>
            <x v="192"/>
            <x v="221"/>
            <x v="231"/>
            <x v="237"/>
            <x v="241"/>
            <x v="244"/>
            <x v="247"/>
            <x v="306"/>
            <x v="308"/>
            <x v="317"/>
            <x v="320"/>
            <x v="321"/>
            <x v="326"/>
            <x v="327"/>
            <x v="329"/>
            <x v="332"/>
            <x v="334"/>
            <x v="337"/>
            <x v="538"/>
            <x v="542"/>
            <x v="543"/>
            <x v="545"/>
            <x v="658"/>
            <x v="681"/>
            <x v="682"/>
            <x v="689"/>
            <x v="690"/>
            <x v="691"/>
            <x v="693"/>
            <x v="694"/>
            <x v="697"/>
            <x v="698"/>
            <x v="699"/>
            <x v="701"/>
            <x v="703"/>
            <x v="712"/>
            <x v="713"/>
            <x v="719"/>
            <x v="720"/>
            <x v="725"/>
          </reference>
          <reference field="2" count="1" selected="0">
            <x v="3"/>
          </reference>
        </references>
      </pivotArea>
    </format>
    <format dxfId="131">
      <pivotArea dataOnly="0" labelOnly="1" outline="0" fieldPosition="0">
        <references count="2">
          <reference field="0" count="11">
            <x v="733"/>
            <x v="735"/>
            <x v="744"/>
            <x v="745"/>
            <x v="825"/>
            <x v="827"/>
            <x v="889"/>
            <x v="891"/>
            <x v="892"/>
            <x v="898"/>
            <x v="899"/>
          </reference>
          <reference field="2" count="1" selected="0">
            <x v="3"/>
          </reference>
        </references>
      </pivotArea>
    </format>
    <format dxfId="130">
      <pivotArea dataOnly="0" labelOnly="1" outline="0" fieldPosition="0">
        <references count="2">
          <reference field="0" count="16">
            <x v="98"/>
            <x v="194"/>
            <x v="246"/>
            <x v="322"/>
            <x v="663"/>
            <x v="664"/>
            <x v="696"/>
            <x v="702"/>
            <x v="706"/>
            <x v="715"/>
            <x v="722"/>
            <x v="723"/>
            <x v="732"/>
            <x v="888"/>
            <x v="890"/>
            <x v="893"/>
          </reference>
          <reference field="2" count="1" selected="0">
            <x v="0"/>
          </reference>
        </references>
      </pivotArea>
    </format>
    <format dxfId="129">
      <pivotArea dataOnly="0" labelOnly="1" outline="0" fieldPosition="0">
        <references count="2">
          <reference field="0" count="12">
            <x v="69"/>
            <x v="227"/>
            <x v="228"/>
            <x v="229"/>
            <x v="311"/>
            <x v="312"/>
            <x v="314"/>
            <x v="319"/>
            <x v="325"/>
            <x v="654"/>
            <x v="700"/>
            <x v="739"/>
          </reference>
          <reference field="2" count="1" selected="0">
            <x v="1"/>
          </reference>
        </references>
      </pivotArea>
    </format>
    <format dxfId="128">
      <pivotArea dataOnly="0" labelOnly="1" outline="0" fieldPosition="0">
        <references count="2">
          <reference field="0" count="38">
            <x v="8"/>
            <x v="11"/>
            <x v="64"/>
            <x v="66"/>
            <x v="77"/>
            <x v="81"/>
            <x v="82"/>
            <x v="85"/>
            <x v="87"/>
            <x v="88"/>
            <x v="95"/>
            <x v="195"/>
            <x v="196"/>
            <x v="200"/>
            <x v="205"/>
            <x v="242"/>
            <x v="243"/>
            <x v="309"/>
            <x v="313"/>
            <x v="335"/>
            <x v="336"/>
            <x v="541"/>
            <x v="546"/>
            <x v="547"/>
            <x v="548"/>
            <x v="655"/>
            <x v="680"/>
            <x v="684"/>
            <x v="685"/>
            <x v="686"/>
            <x v="688"/>
            <x v="704"/>
            <x v="709"/>
            <x v="717"/>
            <x v="727"/>
            <x v="729"/>
            <x v="894"/>
            <x v="896"/>
          </reference>
          <reference field="2" count="1" selected="0">
            <x v="2"/>
          </reference>
        </references>
      </pivotArea>
    </format>
    <format dxfId="127">
      <pivotArea dataOnly="0" labelOnly="1" outline="0" fieldPosition="0">
        <references count="2">
          <reference field="0" count="16">
            <x v="98"/>
            <x v="194"/>
            <x v="246"/>
            <x v="322"/>
            <x v="663"/>
            <x v="664"/>
            <x v="696"/>
            <x v="702"/>
            <x v="706"/>
            <x v="715"/>
            <x v="722"/>
            <x v="723"/>
            <x v="732"/>
            <x v="888"/>
            <x v="890"/>
            <x v="893"/>
          </reference>
          <reference field="2" count="1" selected="0">
            <x v="0"/>
          </reference>
        </references>
      </pivotArea>
    </format>
    <format dxfId="126">
      <pivotArea dataOnly="0" labelOnly="1" outline="0" fieldPosition="0">
        <references count="2">
          <reference field="0" count="12">
            <x v="69"/>
            <x v="227"/>
            <x v="228"/>
            <x v="229"/>
            <x v="311"/>
            <x v="312"/>
            <x v="314"/>
            <x v="319"/>
            <x v="325"/>
            <x v="654"/>
            <x v="700"/>
            <x v="739"/>
          </reference>
          <reference field="2" count="1" selected="0">
            <x v="1"/>
          </reference>
        </references>
      </pivotArea>
    </format>
    <format dxfId="125">
      <pivotArea dataOnly="0" labelOnly="1" outline="0" fieldPosition="0">
        <references count="2">
          <reference field="0" count="38">
            <x v="8"/>
            <x v="11"/>
            <x v="64"/>
            <x v="66"/>
            <x v="77"/>
            <x v="81"/>
            <x v="82"/>
            <x v="85"/>
            <x v="87"/>
            <x v="88"/>
            <x v="95"/>
            <x v="195"/>
            <x v="196"/>
            <x v="200"/>
            <x v="205"/>
            <x v="242"/>
            <x v="243"/>
            <x v="309"/>
            <x v="313"/>
            <x v="335"/>
            <x v="336"/>
            <x v="541"/>
            <x v="546"/>
            <x v="547"/>
            <x v="548"/>
            <x v="655"/>
            <x v="680"/>
            <x v="684"/>
            <x v="685"/>
            <x v="686"/>
            <x v="688"/>
            <x v="704"/>
            <x v="709"/>
            <x v="717"/>
            <x v="727"/>
            <x v="729"/>
            <x v="894"/>
            <x v="896"/>
          </reference>
          <reference field="2" count="1" selected="0">
            <x v="2"/>
          </reference>
        </references>
      </pivotArea>
    </format>
    <format dxfId="124">
      <pivotArea field="0" type="button" dataOnly="0" labelOnly="1" outline="0" axis="axisRow" fieldPosition="1"/>
    </format>
    <format dxfId="123">
      <pivotArea dataOnly="0" labelOnly="1" outline="0" fieldPosition="0">
        <references count="2">
          <reference field="0" count="1">
            <x v="214"/>
          </reference>
          <reference field="2" count="1" selected="0">
            <x v="0"/>
          </reference>
        </references>
      </pivotArea>
    </format>
    <format dxfId="122">
      <pivotArea dataOnly="0" labelOnly="1" outline="0" fieldPosition="0">
        <references count="2">
          <reference field="0" count="1">
            <x v="264"/>
          </reference>
          <reference field="2" count="1" selected="0">
            <x v="1"/>
          </reference>
        </references>
      </pivotArea>
    </format>
    <format dxfId="121">
      <pivotArea dataOnly="0" labelOnly="1" outline="0" fieldPosition="0">
        <references count="2">
          <reference field="0" count="1">
            <x v="857"/>
          </reference>
          <reference field="2" count="1" selected="0">
            <x v="2"/>
          </reference>
        </references>
      </pivotArea>
    </format>
    <format dxfId="120">
      <pivotArea dataOnly="0" labelOnly="1" outline="0" fieldPosition="0">
        <references count="1">
          <reference field="0" count="0"/>
        </references>
      </pivotArea>
    </format>
    <format dxfId="119">
      <pivotArea dataOnly="0" labelOnly="1" outline="0" fieldPosition="0">
        <references count="1">
          <reference field="0" count="0"/>
        </references>
      </pivotArea>
    </format>
    <format dxfId="118">
      <pivotArea dataOnly="0" labelOnly="1" outline="0" fieldPosition="0">
        <references count="1">
          <reference field="0"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pivotTable" Target="../pivotTables/pivotTable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3.xml"/><Relationship Id="rId1" Type="http://schemas.openxmlformats.org/officeDocument/2006/relationships/printerSettings" Target="../printerSettings/printerSettings33.bin"/><Relationship Id="rId4" Type="http://schemas.openxmlformats.org/officeDocument/2006/relationships/comments" Target="../comments4.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K15"/>
  <sheetViews>
    <sheetView tabSelected="1" view="pageBreakPreview" zoomScaleNormal="100" zoomScaleSheetLayoutView="100" workbookViewId="0">
      <selection activeCell="A12" sqref="A12:G12"/>
    </sheetView>
  </sheetViews>
  <sheetFormatPr baseColWidth="10" defaultColWidth="11.44140625" defaultRowHeight="14.4" x14ac:dyDescent="0.3"/>
  <cols>
    <col min="1" max="8" width="11.44140625" style="31"/>
    <col min="9" max="9" width="12" style="31" customWidth="1"/>
    <col min="10" max="10" width="13.33203125" style="31" customWidth="1"/>
    <col min="11" max="11" width="12.109375" style="31" customWidth="1"/>
    <col min="12" max="16384" width="11.44140625" style="31"/>
  </cols>
  <sheetData>
    <row r="1" spans="1:11" ht="118.5" customHeight="1" x14ac:dyDescent="0.3">
      <c r="A1" s="289" t="s">
        <v>355</v>
      </c>
      <c r="B1" s="290"/>
      <c r="C1" s="290"/>
      <c r="D1" s="290"/>
      <c r="E1" s="290"/>
      <c r="F1" s="290"/>
      <c r="G1" s="290"/>
      <c r="H1" s="290"/>
      <c r="I1" s="290"/>
      <c r="J1" s="290"/>
      <c r="K1" s="290"/>
    </row>
    <row r="2" spans="1:11" x14ac:dyDescent="0.3">
      <c r="A2" s="293" t="s">
        <v>390</v>
      </c>
      <c r="B2" s="293"/>
      <c r="C2" s="293"/>
      <c r="D2" s="293"/>
      <c r="E2" s="293"/>
      <c r="F2" s="293"/>
      <c r="G2" s="293"/>
      <c r="H2" s="293"/>
      <c r="I2" s="293"/>
      <c r="J2" s="293"/>
      <c r="K2" s="293"/>
    </row>
    <row r="3" spans="1:11" x14ac:dyDescent="0.3">
      <c r="A3" s="90"/>
      <c r="B3" s="90"/>
      <c r="C3" s="90"/>
      <c r="D3" s="90"/>
      <c r="E3" s="90"/>
      <c r="F3" s="90"/>
      <c r="G3" s="90"/>
      <c r="H3" s="90"/>
      <c r="I3" s="90"/>
      <c r="J3" s="90"/>
      <c r="K3" s="90"/>
    </row>
    <row r="4" spans="1:11" x14ac:dyDescent="0.3">
      <c r="A4" s="32"/>
    </row>
    <row r="5" spans="1:11" x14ac:dyDescent="0.3">
      <c r="A5" s="292" t="s">
        <v>442</v>
      </c>
      <c r="B5" s="292"/>
      <c r="C5" s="292"/>
      <c r="D5" s="292"/>
      <c r="E5" s="292"/>
      <c r="F5" s="292"/>
    </row>
    <row r="6" spans="1:11" ht="34.5" customHeight="1" x14ac:dyDescent="0.3">
      <c r="A6" s="292"/>
      <c r="B6" s="292"/>
      <c r="C6" s="292"/>
      <c r="D6" s="292"/>
      <c r="E6" s="292"/>
      <c r="F6" s="292"/>
      <c r="G6" s="37"/>
      <c r="H6" s="37"/>
      <c r="I6" s="37"/>
      <c r="J6" s="37"/>
      <c r="K6" s="37"/>
    </row>
    <row r="7" spans="1:11" ht="28.5" customHeight="1" x14ac:dyDescent="0.3">
      <c r="A7" s="292"/>
      <c r="B7" s="292"/>
      <c r="C7" s="292"/>
      <c r="D7" s="292"/>
      <c r="E7" s="292"/>
      <c r="F7" s="292"/>
      <c r="G7" s="37"/>
      <c r="H7" s="37"/>
      <c r="I7" s="37"/>
      <c r="J7" s="37"/>
      <c r="K7" s="37"/>
    </row>
    <row r="8" spans="1:11" ht="26.25" customHeight="1" x14ac:dyDescent="0.3">
      <c r="A8" s="292"/>
      <c r="B8" s="292"/>
      <c r="C8" s="292"/>
      <c r="D8" s="292"/>
      <c r="E8" s="292"/>
      <c r="F8" s="292"/>
      <c r="G8" s="37"/>
      <c r="H8" s="37"/>
      <c r="I8" s="37"/>
      <c r="J8" s="37"/>
      <c r="K8" s="37"/>
    </row>
    <row r="9" spans="1:11" ht="44.4" customHeight="1" x14ac:dyDescent="0.3">
      <c r="A9" s="292"/>
      <c r="B9" s="292"/>
      <c r="C9" s="292"/>
      <c r="D9" s="292"/>
      <c r="E9" s="292"/>
      <c r="F9" s="292"/>
      <c r="G9" s="37"/>
      <c r="H9" s="37"/>
      <c r="I9" s="37"/>
      <c r="J9" s="37"/>
      <c r="K9" s="37"/>
    </row>
    <row r="10" spans="1:11" ht="15" customHeight="1" x14ac:dyDescent="0.3">
      <c r="A10" s="292"/>
      <c r="B10" s="292"/>
      <c r="C10" s="292"/>
      <c r="D10" s="292"/>
      <c r="E10" s="292"/>
      <c r="F10" s="292"/>
      <c r="G10" s="37"/>
      <c r="H10" s="37"/>
      <c r="I10" s="37"/>
      <c r="J10" s="37"/>
      <c r="K10" s="37"/>
    </row>
    <row r="11" spans="1:11" x14ac:dyDescent="0.3">
      <c r="A11" s="37"/>
      <c r="B11" s="37"/>
      <c r="C11" s="37"/>
      <c r="D11" s="37"/>
      <c r="E11" s="37"/>
      <c r="F11" s="37"/>
      <c r="G11" s="37"/>
      <c r="H11" s="37"/>
      <c r="I11" s="37"/>
      <c r="J11" s="37"/>
      <c r="K11" s="37"/>
    </row>
    <row r="12" spans="1:11" ht="28.5" customHeight="1" x14ac:dyDescent="0.3">
      <c r="A12" s="291" t="s">
        <v>471</v>
      </c>
      <c r="B12" s="291"/>
      <c r="C12" s="291"/>
      <c r="D12" s="291"/>
      <c r="E12" s="291"/>
      <c r="F12" s="291"/>
      <c r="G12" s="291"/>
      <c r="H12" s="37"/>
      <c r="I12" s="37"/>
      <c r="J12" s="37"/>
      <c r="K12" s="37"/>
    </row>
    <row r="13" spans="1:11" ht="28.5" customHeight="1" x14ac:dyDescent="0.3">
      <c r="A13" s="291" t="s">
        <v>171</v>
      </c>
      <c r="B13" s="291"/>
      <c r="C13" s="291"/>
      <c r="D13" s="291"/>
      <c r="E13" s="291"/>
      <c r="F13" s="291"/>
      <c r="G13" s="291"/>
      <c r="H13" s="291"/>
      <c r="I13" s="291"/>
      <c r="J13" s="291"/>
      <c r="K13" s="291"/>
    </row>
    <row r="14" spans="1:11" ht="20.399999999999999" customHeight="1" x14ac:dyDescent="0.3">
      <c r="A14" s="291" t="s">
        <v>476</v>
      </c>
      <c r="B14" s="291"/>
      <c r="C14" s="291"/>
      <c r="D14" s="291"/>
      <c r="E14" s="291"/>
      <c r="F14" s="291"/>
      <c r="G14" s="291"/>
      <c r="H14" s="291"/>
      <c r="I14" s="291"/>
      <c r="J14" s="291"/>
      <c r="K14" s="291"/>
    </row>
    <row r="15" spans="1:11" ht="33" customHeight="1" x14ac:dyDescent="0.3">
      <c r="A15" s="291" t="s">
        <v>391</v>
      </c>
      <c r="B15" s="291"/>
      <c r="C15" s="291"/>
      <c r="D15" s="291"/>
      <c r="E15" s="291"/>
      <c r="F15" s="291"/>
      <c r="G15" s="291"/>
      <c r="H15" s="291"/>
      <c r="I15" s="291"/>
      <c r="J15" s="291"/>
      <c r="K15" s="291"/>
    </row>
  </sheetData>
  <mergeCells count="7">
    <mergeCell ref="A1:K1"/>
    <mergeCell ref="A15:K15"/>
    <mergeCell ref="A12:G12"/>
    <mergeCell ref="A5:F10"/>
    <mergeCell ref="A14:K14"/>
    <mergeCell ref="A13:K13"/>
    <mergeCell ref="A2:K2"/>
  </mergeCells>
  <pageMargins left="0.70866141732283472" right="0.70866141732283472" top="0.74803149606299213" bottom="0.74803149606299213" header="0.31496062992125984" footer="0.31496062992125984"/>
  <pageSetup paperSize="9" orientation="landscape" horizontalDpi="300" verticalDpi="300" r:id="rId1"/>
  <headerFooter>
    <oddFooter>&amp;C&amp;"Tahoma,Italique"&amp;8&amp;K01+034Page &amp;P sur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tabColor theme="0" tint="-0.499984740745262"/>
  </sheetPr>
  <dimension ref="A1:D33"/>
  <sheetViews>
    <sheetView view="pageBreakPreview" zoomScaleNormal="100" zoomScaleSheetLayoutView="100" workbookViewId="0">
      <pane ySplit="4" topLeftCell="A5" activePane="bottomLeft" state="frozenSplit"/>
      <selection activeCell="A10" sqref="A10:J10"/>
      <selection pane="bottomLeft" activeCell="B20" sqref="B20"/>
    </sheetView>
  </sheetViews>
  <sheetFormatPr baseColWidth="10" defaultColWidth="11.44140625" defaultRowHeight="13.2" x14ac:dyDescent="0.25"/>
  <cols>
    <col min="1" max="1" width="17.6640625" style="21" customWidth="1"/>
    <col min="2" max="3" width="51.6640625" style="69" customWidth="1"/>
    <col min="4" max="4" width="8.6640625" style="15" customWidth="1"/>
    <col min="5" max="16384" width="11.44140625" style="15"/>
  </cols>
  <sheetData>
    <row r="1" spans="1:4" s="18" customFormat="1" ht="35.1" customHeight="1" x14ac:dyDescent="0.3">
      <c r="A1" s="294" t="s">
        <v>366</v>
      </c>
      <c r="B1" s="294"/>
      <c r="C1" s="294"/>
      <c r="D1" s="294"/>
    </row>
    <row r="4" spans="1:4" ht="19.5" customHeight="1" x14ac:dyDescent="0.25">
      <c r="A4" s="121" t="s">
        <v>14</v>
      </c>
      <c r="B4" s="121" t="s">
        <v>105</v>
      </c>
      <c r="C4" s="121" t="s">
        <v>106</v>
      </c>
      <c r="D4" s="121" t="s">
        <v>15</v>
      </c>
    </row>
    <row r="5" spans="1:4" x14ac:dyDescent="0.25">
      <c r="A5" s="354" t="s">
        <v>199</v>
      </c>
      <c r="B5" s="355"/>
      <c r="C5" s="122"/>
      <c r="D5" s="123"/>
    </row>
    <row r="6" spans="1:4" x14ac:dyDescent="0.25">
      <c r="A6" s="256"/>
      <c r="B6" s="24"/>
      <c r="C6" s="24"/>
      <c r="D6" s="36"/>
    </row>
    <row r="7" spans="1:4" x14ac:dyDescent="0.25">
      <c r="A7" s="256"/>
      <c r="B7" s="24"/>
      <c r="C7" s="24"/>
      <c r="D7" s="36"/>
    </row>
    <row r="8" spans="1:4" x14ac:dyDescent="0.25">
      <c r="A8" s="256"/>
      <c r="B8" s="24"/>
      <c r="C8" s="24"/>
      <c r="D8" s="36"/>
    </row>
    <row r="9" spans="1:4" x14ac:dyDescent="0.25">
      <c r="A9" s="256"/>
      <c r="B9" s="24"/>
      <c r="C9" s="24"/>
      <c r="D9" s="36"/>
    </row>
    <row r="10" spans="1:4" x14ac:dyDescent="0.25">
      <c r="A10" s="256"/>
      <c r="B10" s="24"/>
      <c r="C10" s="24"/>
      <c r="D10" s="36"/>
    </row>
    <row r="11" spans="1:4" x14ac:dyDescent="0.25">
      <c r="A11" s="256"/>
      <c r="B11" s="24"/>
      <c r="C11" s="24"/>
      <c r="D11" s="36"/>
    </row>
    <row r="12" spans="1:4" x14ac:dyDescent="0.25">
      <c r="A12" s="256"/>
      <c r="B12" s="24"/>
      <c r="C12" s="24"/>
      <c r="D12" s="36"/>
    </row>
    <row r="13" spans="1:4" x14ac:dyDescent="0.25">
      <c r="A13" s="256"/>
      <c r="B13" s="24"/>
      <c r="C13" s="24"/>
      <c r="D13" s="36"/>
    </row>
    <row r="14" spans="1:4" ht="12.75" customHeight="1" x14ac:dyDescent="0.25">
      <c r="A14" s="256"/>
      <c r="B14" s="24"/>
      <c r="C14" s="24"/>
      <c r="D14" s="36"/>
    </row>
    <row r="15" spans="1:4" x14ac:dyDescent="0.25">
      <c r="A15" s="256"/>
      <c r="B15" s="24"/>
      <c r="C15" s="24"/>
      <c r="D15" s="36"/>
    </row>
    <row r="16" spans="1:4" x14ac:dyDescent="0.25">
      <c r="A16" s="354" t="s">
        <v>200</v>
      </c>
      <c r="B16" s="355"/>
      <c r="C16" s="122"/>
      <c r="D16" s="123"/>
    </row>
    <row r="17" spans="1:4" x14ac:dyDescent="0.25">
      <c r="A17" s="85"/>
      <c r="B17" s="24"/>
      <c r="C17" s="24"/>
      <c r="D17" s="36"/>
    </row>
    <row r="18" spans="1:4" x14ac:dyDescent="0.25">
      <c r="A18" s="85"/>
      <c r="B18" s="24"/>
      <c r="C18" s="24"/>
      <c r="D18" s="36"/>
    </row>
    <row r="19" spans="1:4" x14ac:dyDescent="0.25">
      <c r="A19" s="85"/>
      <c r="B19" s="17"/>
      <c r="C19" s="17"/>
      <c r="D19" s="36"/>
    </row>
    <row r="20" spans="1:4" x14ac:dyDescent="0.25">
      <c r="A20" s="85"/>
      <c r="B20" s="17"/>
      <c r="C20" s="17"/>
      <c r="D20" s="36"/>
    </row>
    <row r="21" spans="1:4" x14ac:dyDescent="0.25">
      <c r="A21" s="85"/>
      <c r="B21" s="24"/>
      <c r="C21" s="24"/>
      <c r="D21" s="36"/>
    </row>
    <row r="22" spans="1:4" x14ac:dyDescent="0.25">
      <c r="A22" s="85"/>
      <c r="B22" s="17"/>
      <c r="C22" s="17"/>
      <c r="D22" s="36"/>
    </row>
    <row r="23" spans="1:4" x14ac:dyDescent="0.25">
      <c r="A23" s="85"/>
      <c r="B23" s="17"/>
      <c r="C23" s="17"/>
      <c r="D23" s="36"/>
    </row>
    <row r="24" spans="1:4" x14ac:dyDescent="0.25">
      <c r="A24" s="85"/>
      <c r="B24" s="17"/>
      <c r="C24" s="73"/>
      <c r="D24" s="36"/>
    </row>
    <row r="25" spans="1:4" x14ac:dyDescent="0.25">
      <c r="A25" s="85"/>
      <c r="B25" s="17"/>
      <c r="C25" s="73"/>
      <c r="D25" s="36"/>
    </row>
    <row r="26" spans="1:4" x14ac:dyDescent="0.25">
      <c r="A26" s="85"/>
      <c r="B26" s="17"/>
      <c r="C26" s="24"/>
      <c r="D26" s="36"/>
    </row>
    <row r="27" spans="1:4" x14ac:dyDescent="0.25">
      <c r="A27" s="85"/>
      <c r="B27" s="17"/>
      <c r="C27" s="24"/>
      <c r="D27" s="36"/>
    </row>
    <row r="28" spans="1:4" x14ac:dyDescent="0.25">
      <c r="A28" s="86"/>
      <c r="B28" s="68"/>
      <c r="C28" s="68"/>
      <c r="D28" s="36"/>
    </row>
    <row r="29" spans="1:4" x14ac:dyDescent="0.25">
      <c r="A29" s="354" t="s">
        <v>204</v>
      </c>
      <c r="B29" s="355"/>
      <c r="C29" s="122"/>
      <c r="D29" s="123"/>
    </row>
    <row r="30" spans="1:4" x14ac:dyDescent="0.25">
      <c r="A30" s="92"/>
      <c r="B30" s="68"/>
      <c r="C30" s="68"/>
      <c r="D30" s="36"/>
    </row>
    <row r="31" spans="1:4" x14ac:dyDescent="0.25">
      <c r="A31" s="16"/>
      <c r="B31" s="68"/>
      <c r="C31" s="49"/>
      <c r="D31" s="36"/>
    </row>
    <row r="32" spans="1:4" x14ac:dyDescent="0.25">
      <c r="A32" s="16"/>
      <c r="B32" s="68"/>
      <c r="C32" s="49"/>
      <c r="D32" s="36"/>
    </row>
    <row r="33" spans="1:4" x14ac:dyDescent="0.25">
      <c r="A33" s="16"/>
      <c r="B33" s="68"/>
      <c r="C33" s="49"/>
      <c r="D33" s="36"/>
    </row>
  </sheetData>
  <mergeCells count="4">
    <mergeCell ref="A29:B29"/>
    <mergeCell ref="A1:D1"/>
    <mergeCell ref="A16:B16"/>
    <mergeCell ref="A5:B5"/>
  </mergeCells>
  <conditionalFormatting sqref="D1:D3 D5:D65538">
    <cfRule type="cellIs" dxfId="103" priority="79" stopIfTrue="1" operator="equal">
      <formula>1</formula>
    </cfRule>
    <cfRule type="cellIs" dxfId="102" priority="80" stopIfTrue="1" operator="equal">
      <formula>2</formula>
    </cfRule>
    <cfRule type="cellIs" dxfId="101" priority="81" stopIfTrue="1" operator="equal">
      <formula>3</formula>
    </cfRule>
    <cfRule type="cellIs" dxfId="100" priority="82" stopIfTrue="1" operator="equal">
      <formula>"#"</formula>
    </cfRule>
  </conditionalFormatting>
  <dataValidations count="2">
    <dataValidation type="textLength" operator="lessThan" allowBlank="1" showInputMessage="1" showErrorMessage="1" errorTitle="Texte trop long" error="Veuillez saisir moins de 255 caractères dans la case (maximum de 4 lignes environ)" sqref="C1:C25 C26:C1048576" xr:uid="{00000000-0002-0000-0900-000001000000}">
      <formula1>250</formula1>
    </dataValidation>
    <dataValidation type="list" allowBlank="1" showInputMessage="1" showErrorMessage="1" sqref="D2:D65538" xr:uid="{00000000-0002-0000-0900-000000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tabColor theme="9"/>
  </sheetPr>
  <dimension ref="A1:D27"/>
  <sheetViews>
    <sheetView view="pageBreakPreview" zoomScaleNormal="100" zoomScaleSheetLayoutView="100" workbookViewId="0">
      <pane ySplit="6" topLeftCell="A7" activePane="bottomLeft" state="frozenSplit"/>
      <selection activeCell="A10" sqref="A10:J10"/>
      <selection pane="bottomLeft" activeCell="B13" sqref="B13"/>
    </sheetView>
  </sheetViews>
  <sheetFormatPr baseColWidth="10" defaultColWidth="11.44140625" defaultRowHeight="13.2" x14ac:dyDescent="0.25"/>
  <cols>
    <col min="1" max="1" width="17.6640625" style="21" customWidth="1"/>
    <col min="2" max="3" width="51.6640625" style="69" customWidth="1"/>
    <col min="4" max="4" width="8.6640625" style="15" customWidth="1"/>
    <col min="5" max="16384" width="11.44140625" style="15"/>
  </cols>
  <sheetData>
    <row r="1" spans="1:4" s="18" customFormat="1" ht="35.1" customHeight="1" x14ac:dyDescent="0.3">
      <c r="A1" s="294" t="s">
        <v>367</v>
      </c>
      <c r="B1" s="294"/>
      <c r="C1" s="294"/>
      <c r="D1" s="294"/>
    </row>
    <row r="4" spans="1:4" ht="27" customHeight="1" x14ac:dyDescent="0.45">
      <c r="A4" s="356" t="s">
        <v>7</v>
      </c>
      <c r="B4" s="356"/>
      <c r="C4" s="356"/>
      <c r="D4" s="356"/>
    </row>
    <row r="6" spans="1:4" ht="19.5" customHeight="1" x14ac:dyDescent="0.25">
      <c r="A6" s="121" t="s">
        <v>14</v>
      </c>
      <c r="B6" s="121" t="s">
        <v>105</v>
      </c>
      <c r="C6" s="121" t="s">
        <v>106</v>
      </c>
      <c r="D6" s="121" t="s">
        <v>15</v>
      </c>
    </row>
    <row r="7" spans="1:4" x14ac:dyDescent="0.25">
      <c r="A7" s="180" t="s">
        <v>107</v>
      </c>
      <c r="B7" s="122"/>
      <c r="C7" s="122"/>
      <c r="D7" s="123"/>
    </row>
    <row r="8" spans="1:4" x14ac:dyDescent="0.25">
      <c r="A8" s="256"/>
      <c r="B8" s="24"/>
      <c r="C8" s="24"/>
      <c r="D8" s="36"/>
    </row>
    <row r="9" spans="1:4" x14ac:dyDescent="0.25">
      <c r="A9" s="256"/>
      <c r="B9" s="68"/>
      <c r="C9" s="68"/>
      <c r="D9" s="36"/>
    </row>
    <row r="10" spans="1:4" x14ac:dyDescent="0.25">
      <c r="A10" s="256"/>
      <c r="B10" s="99"/>
      <c r="C10" s="68"/>
      <c r="D10" s="36"/>
    </row>
    <row r="11" spans="1:4" x14ac:dyDescent="0.25">
      <c r="A11" s="256"/>
      <c r="B11" s="24"/>
      <c r="C11" s="24"/>
      <c r="D11" s="36"/>
    </row>
    <row r="12" spans="1:4" x14ac:dyDescent="0.25">
      <c r="A12" s="256"/>
      <c r="B12" s="23"/>
      <c r="C12" s="23"/>
      <c r="D12" s="36"/>
    </row>
    <row r="13" spans="1:4" x14ac:dyDescent="0.25">
      <c r="A13" s="256"/>
      <c r="B13" s="23"/>
      <c r="C13" s="23"/>
      <c r="D13" s="36"/>
    </row>
    <row r="14" spans="1:4" x14ac:dyDescent="0.25">
      <c r="A14" s="256"/>
      <c r="B14" s="24"/>
      <c r="C14" s="24"/>
      <c r="D14" s="36"/>
    </row>
    <row r="15" spans="1:4" x14ac:dyDescent="0.25">
      <c r="A15" s="256"/>
      <c r="B15" s="24"/>
      <c r="C15" s="24"/>
      <c r="D15" s="35"/>
    </row>
    <row r="16" spans="1:4" x14ac:dyDescent="0.25">
      <c r="A16" s="256"/>
      <c r="B16" s="38"/>
      <c r="C16" s="38"/>
      <c r="D16" s="35"/>
    </row>
    <row r="17" spans="1:4" x14ac:dyDescent="0.25">
      <c r="A17" s="256"/>
      <c r="B17" s="24"/>
      <c r="C17" s="24"/>
      <c r="D17" s="35"/>
    </row>
    <row r="18" spans="1:4" x14ac:dyDescent="0.25">
      <c r="A18" s="256"/>
      <c r="B18" s="24"/>
      <c r="C18" s="24"/>
      <c r="D18" s="35"/>
    </row>
    <row r="19" spans="1:4" x14ac:dyDescent="0.25">
      <c r="A19" s="256"/>
      <c r="B19" s="24"/>
      <c r="C19" s="24"/>
      <c r="D19" s="35"/>
    </row>
    <row r="20" spans="1:4" x14ac:dyDescent="0.25">
      <c r="A20" s="354" t="s">
        <v>108</v>
      </c>
      <c r="B20" s="355"/>
      <c r="C20" s="122"/>
      <c r="D20" s="123"/>
    </row>
    <row r="21" spans="1:4" x14ac:dyDescent="0.25">
      <c r="A21" s="20"/>
      <c r="B21" s="89"/>
      <c r="C21" s="73"/>
      <c r="D21" s="36"/>
    </row>
    <row r="22" spans="1:4" x14ac:dyDescent="0.25">
      <c r="A22" s="20"/>
      <c r="B22" s="40"/>
      <c r="C22" s="49" t="s">
        <v>190</v>
      </c>
      <c r="D22" s="36">
        <v>1</v>
      </c>
    </row>
    <row r="23" spans="1:4" x14ac:dyDescent="0.25">
      <c r="A23" s="20"/>
      <c r="B23" s="40"/>
      <c r="C23" s="49" t="s">
        <v>191</v>
      </c>
      <c r="D23" s="36">
        <v>2</v>
      </c>
    </row>
    <row r="24" spans="1:4" x14ac:dyDescent="0.25">
      <c r="A24" s="20"/>
      <c r="B24" s="40"/>
      <c r="C24" s="49" t="s">
        <v>192</v>
      </c>
      <c r="D24" s="36">
        <v>3</v>
      </c>
    </row>
    <row r="25" spans="1:4" x14ac:dyDescent="0.25">
      <c r="A25" s="86"/>
      <c r="B25" s="68"/>
      <c r="C25" s="49"/>
      <c r="D25" s="36"/>
    </row>
    <row r="26" spans="1:4" x14ac:dyDescent="0.25">
      <c r="A26" s="86"/>
      <c r="B26" s="68"/>
      <c r="C26" s="49"/>
      <c r="D26" s="36"/>
    </row>
    <row r="27" spans="1:4" x14ac:dyDescent="0.25">
      <c r="A27" s="86"/>
      <c r="B27" s="68"/>
      <c r="C27" s="49"/>
      <c r="D27" s="36"/>
    </row>
  </sheetData>
  <mergeCells count="3">
    <mergeCell ref="A1:D1"/>
    <mergeCell ref="A4:D4"/>
    <mergeCell ref="A20:B20"/>
  </mergeCells>
  <conditionalFormatting sqref="D1:D1048576">
    <cfRule type="cellIs" dxfId="99" priority="1" stopIfTrue="1" operator="equal">
      <formula>"#"</formula>
    </cfRule>
    <cfRule type="cellIs" dxfId="98" priority="2" stopIfTrue="1" operator="equal">
      <formula>3</formula>
    </cfRule>
    <cfRule type="cellIs" dxfId="97" priority="3" stopIfTrue="1" operator="equal">
      <formula>2</formula>
    </cfRule>
    <cfRule type="cellIs" dxfId="96" priority="4" stopIfTrue="1" operator="equal">
      <formula>1</formula>
    </cfRule>
  </conditionalFormatting>
  <dataValidations count="2">
    <dataValidation type="list" allowBlank="1" showInputMessage="1" showErrorMessage="1" sqref="D2:D3 D5:D65536" xr:uid="{00000000-0002-0000-0A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0A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tabColor theme="9"/>
  </sheetPr>
  <dimension ref="A1:D40"/>
  <sheetViews>
    <sheetView view="pageBreakPreview" zoomScaleNormal="100" zoomScaleSheetLayoutView="100" workbookViewId="0">
      <pane ySplit="3" topLeftCell="A4" activePane="bottomLeft" state="frozenSplit"/>
      <selection activeCell="A10" sqref="A10:J10"/>
      <selection pane="bottomLeft" activeCell="B24" sqref="B24"/>
    </sheetView>
  </sheetViews>
  <sheetFormatPr baseColWidth="10" defaultColWidth="11.44140625" defaultRowHeight="13.2" x14ac:dyDescent="0.25"/>
  <cols>
    <col min="1" max="1" width="17.6640625" style="21" customWidth="1"/>
    <col min="2" max="3" width="51.6640625" style="69" customWidth="1"/>
    <col min="4" max="4" width="8.6640625" style="15" customWidth="1"/>
    <col min="5" max="16384" width="11.44140625" style="15"/>
  </cols>
  <sheetData>
    <row r="1" spans="1:4" ht="27" customHeight="1" x14ac:dyDescent="0.45">
      <c r="A1" s="356" t="s">
        <v>331</v>
      </c>
      <c r="B1" s="356"/>
      <c r="C1" s="356"/>
      <c r="D1" s="356"/>
    </row>
    <row r="3" spans="1:4" ht="20.100000000000001" customHeight="1" x14ac:dyDescent="0.25">
      <c r="A3" s="121" t="s">
        <v>14</v>
      </c>
      <c r="B3" s="121" t="s">
        <v>105</v>
      </c>
      <c r="C3" s="121" t="s">
        <v>106</v>
      </c>
      <c r="D3" s="121" t="s">
        <v>15</v>
      </c>
    </row>
    <row r="4" spans="1:4" x14ac:dyDescent="0.25">
      <c r="A4" s="180" t="s">
        <v>107</v>
      </c>
      <c r="B4" s="122"/>
      <c r="C4" s="122"/>
      <c r="D4" s="123"/>
    </row>
    <row r="5" spans="1:4" x14ac:dyDescent="0.25">
      <c r="A5" s="271"/>
      <c r="B5" s="143"/>
      <c r="C5" s="25"/>
      <c r="D5" s="35"/>
    </row>
    <row r="6" spans="1:4" x14ac:dyDescent="0.25">
      <c r="A6" s="271"/>
      <c r="B6" s="143"/>
      <c r="C6" s="25"/>
      <c r="D6" s="35"/>
    </row>
    <row r="7" spans="1:4" x14ac:dyDescent="0.25">
      <c r="A7" s="256"/>
      <c r="B7" s="68"/>
      <c r="C7" s="24"/>
      <c r="D7" s="35"/>
    </row>
    <row r="8" spans="1:4" x14ac:dyDescent="0.25">
      <c r="A8" s="256"/>
      <c r="B8" s="138"/>
      <c r="C8" s="24"/>
      <c r="D8" s="35"/>
    </row>
    <row r="9" spans="1:4" x14ac:dyDescent="0.25">
      <c r="A9" s="357" t="s">
        <v>108</v>
      </c>
      <c r="B9" s="358"/>
      <c r="C9" s="273"/>
      <c r="D9" s="123"/>
    </row>
    <row r="10" spans="1:4" x14ac:dyDescent="0.25">
      <c r="A10" s="39"/>
      <c r="B10" s="24"/>
      <c r="C10" s="24"/>
      <c r="D10" s="272"/>
    </row>
    <row r="11" spans="1:4" x14ac:dyDescent="0.25">
      <c r="A11" s="39"/>
      <c r="B11" s="24"/>
      <c r="C11" s="24"/>
      <c r="D11" s="272"/>
    </row>
    <row r="12" spans="1:4" x14ac:dyDescent="0.25">
      <c r="A12" s="39"/>
      <c r="B12" s="77"/>
      <c r="C12" s="77"/>
      <c r="D12" s="272"/>
    </row>
    <row r="13" spans="1:4" x14ac:dyDescent="0.25">
      <c r="A13" s="39"/>
      <c r="B13" s="77"/>
      <c r="C13" s="77"/>
      <c r="D13" s="272"/>
    </row>
    <row r="14" spans="1:4" x14ac:dyDescent="0.25">
      <c r="A14" s="39"/>
      <c r="B14" s="77"/>
      <c r="C14" s="77"/>
      <c r="D14" s="272"/>
    </row>
    <row r="15" spans="1:4" x14ac:dyDescent="0.25">
      <c r="A15" s="39"/>
      <c r="B15" s="77"/>
      <c r="C15" s="77"/>
      <c r="D15" s="272"/>
    </row>
    <row r="16" spans="1:4" x14ac:dyDescent="0.25">
      <c r="A16" s="39"/>
      <c r="B16" s="77"/>
      <c r="C16" s="77"/>
      <c r="D16" s="272"/>
    </row>
    <row r="17" spans="1:4" x14ac:dyDescent="0.25">
      <c r="A17" s="39"/>
      <c r="B17" s="77"/>
      <c r="C17" s="77"/>
      <c r="D17" s="272"/>
    </row>
    <row r="18" spans="1:4" x14ac:dyDescent="0.25">
      <c r="A18" s="39"/>
      <c r="B18" s="77"/>
      <c r="C18" s="77"/>
      <c r="D18" s="272"/>
    </row>
    <row r="19" spans="1:4" x14ac:dyDescent="0.25">
      <c r="A19" s="39"/>
      <c r="B19" s="77"/>
      <c r="C19" s="77"/>
      <c r="D19" s="272"/>
    </row>
    <row r="20" spans="1:4" x14ac:dyDescent="0.25">
      <c r="A20" s="39"/>
      <c r="B20" s="77"/>
      <c r="C20" s="77"/>
      <c r="D20" s="272"/>
    </row>
    <row r="21" spans="1:4" x14ac:dyDescent="0.25">
      <c r="A21" s="39"/>
      <c r="B21" s="77"/>
      <c r="C21" s="77"/>
      <c r="D21" s="272"/>
    </row>
    <row r="22" spans="1:4" x14ac:dyDescent="0.25">
      <c r="A22" s="39"/>
      <c r="B22" s="77"/>
      <c r="C22" s="77"/>
      <c r="D22" s="272"/>
    </row>
    <row r="23" spans="1:4" x14ac:dyDescent="0.25">
      <c r="A23" s="39"/>
      <c r="B23" s="77"/>
      <c r="C23" s="77"/>
      <c r="D23" s="272"/>
    </row>
    <row r="24" spans="1:4" x14ac:dyDescent="0.25">
      <c r="A24" s="39"/>
      <c r="B24" s="77"/>
      <c r="C24" s="77"/>
      <c r="D24" s="272"/>
    </row>
    <row r="25" spans="1:4" x14ac:dyDescent="0.25">
      <c r="A25" s="39"/>
      <c r="B25" s="77"/>
      <c r="C25" s="77"/>
      <c r="D25" s="272"/>
    </row>
    <row r="26" spans="1:4" x14ac:dyDescent="0.25">
      <c r="A26" s="39"/>
      <c r="B26" s="24"/>
      <c r="C26" s="24"/>
      <c r="D26" s="272"/>
    </row>
    <row r="27" spans="1:4" x14ac:dyDescent="0.25">
      <c r="A27" s="256"/>
      <c r="B27" s="73"/>
      <c r="C27" s="73"/>
      <c r="D27" s="272"/>
    </row>
    <row r="28" spans="1:4" x14ac:dyDescent="0.25">
      <c r="A28" s="256"/>
      <c r="B28" s="73"/>
      <c r="C28" s="73"/>
      <c r="D28" s="272"/>
    </row>
    <row r="29" spans="1:4" x14ac:dyDescent="0.25">
      <c r="A29" s="256"/>
      <c r="B29" s="73"/>
      <c r="C29" s="73"/>
      <c r="D29" s="272"/>
    </row>
    <row r="30" spans="1:4" x14ac:dyDescent="0.25">
      <c r="A30" s="256"/>
      <c r="B30" s="73"/>
      <c r="C30" s="73"/>
      <c r="D30" s="35"/>
    </row>
    <row r="31" spans="1:4" x14ac:dyDescent="0.25">
      <c r="A31" s="256"/>
      <c r="B31" s="73"/>
      <c r="C31" s="24"/>
      <c r="D31" s="35"/>
    </row>
    <row r="32" spans="1:4" x14ac:dyDescent="0.25">
      <c r="A32" s="256"/>
      <c r="B32" s="73"/>
      <c r="C32" s="24"/>
      <c r="D32" s="35"/>
    </row>
    <row r="33" spans="1:4" x14ac:dyDescent="0.25">
      <c r="A33" s="256"/>
      <c r="B33" s="73"/>
      <c r="C33" s="73"/>
      <c r="D33" s="35"/>
    </row>
    <row r="34" spans="1:4" x14ac:dyDescent="0.25">
      <c r="A34" s="256"/>
      <c r="B34" s="73"/>
      <c r="C34" s="73"/>
      <c r="D34" s="35"/>
    </row>
    <row r="35" spans="1:4" x14ac:dyDescent="0.25">
      <c r="A35" s="256"/>
      <c r="B35" s="73"/>
      <c r="C35" s="24"/>
      <c r="D35" s="35"/>
    </row>
    <row r="36" spans="1:4" x14ac:dyDescent="0.25">
      <c r="A36" s="256"/>
      <c r="B36" s="73"/>
      <c r="C36" s="24"/>
      <c r="D36" s="35"/>
    </row>
    <row r="37" spans="1:4" x14ac:dyDescent="0.25">
      <c r="A37" s="39"/>
      <c r="B37" s="24"/>
      <c r="C37" s="49" t="s">
        <v>441</v>
      </c>
      <c r="D37" s="35">
        <v>2</v>
      </c>
    </row>
    <row r="38" spans="1:4" x14ac:dyDescent="0.25">
      <c r="A38" s="39"/>
      <c r="B38" s="24"/>
      <c r="C38" s="73"/>
      <c r="D38" s="35"/>
    </row>
    <row r="39" spans="1:4" x14ac:dyDescent="0.25">
      <c r="A39" s="39"/>
      <c r="B39" s="24"/>
      <c r="C39" s="49"/>
      <c r="D39" s="35"/>
    </row>
    <row r="40" spans="1:4" x14ac:dyDescent="0.25">
      <c r="A40" s="39"/>
      <c r="B40" s="24"/>
      <c r="C40" s="24"/>
      <c r="D40" s="35"/>
    </row>
  </sheetData>
  <mergeCells count="2">
    <mergeCell ref="A1:D1"/>
    <mergeCell ref="A9:B9"/>
  </mergeCells>
  <conditionalFormatting sqref="D1:D1048576">
    <cfRule type="cellIs" dxfId="95" priority="1" stopIfTrue="1" operator="equal">
      <formula>"#"</formula>
    </cfRule>
    <cfRule type="cellIs" dxfId="94" priority="2" stopIfTrue="1" operator="equal">
      <formula>3</formula>
    </cfRule>
    <cfRule type="cellIs" dxfId="93" priority="3" stopIfTrue="1" operator="equal">
      <formula>2</formula>
    </cfRule>
    <cfRule type="cellIs" dxfId="92" priority="4" stopIfTrue="1" operator="equal">
      <formula>1</formula>
    </cfRule>
  </conditionalFormatting>
  <dataValidations count="2">
    <dataValidation type="textLength" operator="lessThan" allowBlank="1" showInputMessage="1" showErrorMessage="1" errorTitle="Texte trop long" error="Veuillez saisir moins de 255 caractères dans la case (maximum de 4 lignes environ)" sqref="B32:B37 B29 C1:C1048576" xr:uid="{00000000-0002-0000-0B00-000000000000}">
      <formula1>250</formula1>
    </dataValidation>
    <dataValidation type="list" allowBlank="1" showInputMessage="1" showErrorMessage="1" sqref="D1:D1048576" xr:uid="{00000000-0002-0000-0B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tabColor theme="9"/>
  </sheetPr>
  <dimension ref="A1:D17"/>
  <sheetViews>
    <sheetView view="pageBreakPreview" zoomScaleNormal="100" zoomScaleSheetLayoutView="100" workbookViewId="0">
      <pane ySplit="3" topLeftCell="A4" activePane="bottomLeft" state="frozenSplit"/>
      <selection activeCell="A10" sqref="A10:J10"/>
      <selection pane="bottomLeft" activeCell="C16" sqref="C16"/>
    </sheetView>
  </sheetViews>
  <sheetFormatPr baseColWidth="10" defaultColWidth="11.44140625" defaultRowHeight="13.2" x14ac:dyDescent="0.25"/>
  <cols>
    <col min="1" max="1" width="17.6640625" style="22" customWidth="1"/>
    <col min="2" max="3" width="51.6640625" style="71" customWidth="1"/>
    <col min="4" max="4" width="8.6640625" style="12" customWidth="1"/>
    <col min="5" max="16384" width="11.44140625" style="12"/>
  </cols>
  <sheetData>
    <row r="1" spans="1:4" ht="27" customHeight="1" x14ac:dyDescent="0.45">
      <c r="A1" s="359" t="s">
        <v>8</v>
      </c>
      <c r="B1" s="359"/>
      <c r="C1" s="359"/>
      <c r="D1" s="359"/>
    </row>
    <row r="3" spans="1:4" ht="20.100000000000001" customHeight="1" x14ac:dyDescent="0.25">
      <c r="A3" s="121" t="s">
        <v>14</v>
      </c>
      <c r="B3" s="121" t="s">
        <v>105</v>
      </c>
      <c r="C3" s="121" t="s">
        <v>106</v>
      </c>
      <c r="D3" s="121" t="s">
        <v>15</v>
      </c>
    </row>
    <row r="4" spans="1:4" x14ac:dyDescent="0.25">
      <c r="A4" s="180" t="s">
        <v>107</v>
      </c>
      <c r="B4" s="124"/>
      <c r="C4" s="124"/>
      <c r="D4" s="123"/>
    </row>
    <row r="5" spans="1:4" x14ac:dyDescent="0.25">
      <c r="A5" s="271"/>
      <c r="B5" s="143"/>
      <c r="C5" s="38"/>
      <c r="D5" s="35"/>
    </row>
    <row r="6" spans="1:4" x14ac:dyDescent="0.25">
      <c r="A6" s="271"/>
      <c r="B6" s="143"/>
      <c r="C6" s="25"/>
      <c r="D6" s="35"/>
    </row>
    <row r="7" spans="1:4" x14ac:dyDescent="0.25">
      <c r="A7" s="271"/>
      <c r="B7" s="143"/>
      <c r="C7" s="25"/>
      <c r="D7" s="35"/>
    </row>
    <row r="8" spans="1:4" x14ac:dyDescent="0.25">
      <c r="A8" s="91"/>
      <c r="B8" s="38"/>
      <c r="C8" s="38"/>
      <c r="D8" s="35"/>
    </row>
    <row r="9" spans="1:4" x14ac:dyDescent="0.25">
      <c r="A9" s="91"/>
      <c r="B9" s="25"/>
      <c r="C9" s="25"/>
      <c r="D9" s="35"/>
    </row>
    <row r="10" spans="1:4" x14ac:dyDescent="0.25">
      <c r="A10" s="91"/>
      <c r="B10" s="24"/>
      <c r="C10" s="24"/>
      <c r="D10" s="35"/>
    </row>
    <row r="11" spans="1:4" x14ac:dyDescent="0.25">
      <c r="A11" s="91"/>
      <c r="B11" s="95"/>
      <c r="C11" s="25"/>
      <c r="D11" s="35"/>
    </row>
    <row r="12" spans="1:4" x14ac:dyDescent="0.25">
      <c r="A12" s="354" t="s">
        <v>108</v>
      </c>
      <c r="B12" s="355"/>
      <c r="C12" s="124"/>
      <c r="D12" s="123"/>
    </row>
    <row r="13" spans="1:4" x14ac:dyDescent="0.25">
      <c r="A13" s="91"/>
      <c r="B13" s="38"/>
      <c r="C13" s="49" t="s">
        <v>439</v>
      </c>
      <c r="D13" s="36">
        <v>1</v>
      </c>
    </row>
    <row r="14" spans="1:4" x14ac:dyDescent="0.25">
      <c r="A14" s="91"/>
      <c r="B14" s="77"/>
      <c r="C14" s="49" t="s">
        <v>438</v>
      </c>
      <c r="D14" s="36" t="s">
        <v>113</v>
      </c>
    </row>
    <row r="15" spans="1:4" x14ac:dyDescent="0.25">
      <c r="A15" s="91"/>
      <c r="B15" s="77"/>
      <c r="C15" s="73"/>
      <c r="D15" s="36"/>
    </row>
    <row r="16" spans="1:4" x14ac:dyDescent="0.25">
      <c r="A16" s="91"/>
      <c r="B16" s="77"/>
      <c r="C16" s="73"/>
      <c r="D16" s="36"/>
    </row>
    <row r="17" spans="1:4" x14ac:dyDescent="0.25">
      <c r="A17" s="91"/>
      <c r="B17" s="77"/>
      <c r="C17" s="70"/>
      <c r="D17" s="36"/>
    </row>
  </sheetData>
  <mergeCells count="2">
    <mergeCell ref="A1:D1"/>
    <mergeCell ref="A12:B12"/>
  </mergeCells>
  <conditionalFormatting sqref="D1:D1048576">
    <cfRule type="cellIs" dxfId="91" priority="1" stopIfTrue="1" operator="equal">
      <formula>"#"</formula>
    </cfRule>
    <cfRule type="cellIs" dxfId="90" priority="2" stopIfTrue="1" operator="equal">
      <formula>1</formula>
    </cfRule>
    <cfRule type="cellIs" dxfId="89" priority="3" stopIfTrue="1" operator="equal">
      <formula>2</formula>
    </cfRule>
    <cfRule type="cellIs" dxfId="88" priority="4" stopIfTrue="1" operator="equal">
      <formula>3</formula>
    </cfRule>
  </conditionalFormatting>
  <dataValidations count="2">
    <dataValidation type="list" allowBlank="1" showInputMessage="1" showErrorMessage="1" sqref="D2:D65538" xr:uid="{00000000-0002-0000-0C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0C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theme="9"/>
  </sheetPr>
  <dimension ref="A1:D32"/>
  <sheetViews>
    <sheetView view="pageBreakPreview" zoomScaleNormal="100" zoomScaleSheetLayoutView="100" workbookViewId="0">
      <pane ySplit="3" topLeftCell="A4" activePane="bottomLeft" state="frozenSplit"/>
      <selection activeCell="A10" sqref="A10:J10"/>
      <selection pane="bottomLeft" activeCell="C14" sqref="C14"/>
    </sheetView>
  </sheetViews>
  <sheetFormatPr baseColWidth="10" defaultColWidth="11.44140625" defaultRowHeight="13.2" x14ac:dyDescent="0.25"/>
  <cols>
    <col min="1" max="1" width="17.6640625" style="15" customWidth="1"/>
    <col min="2" max="3" width="51.6640625" style="69" customWidth="1"/>
    <col min="4" max="4" width="8.6640625" style="14" customWidth="1"/>
    <col min="5" max="16384" width="11.44140625" style="15"/>
  </cols>
  <sheetData>
    <row r="1" spans="1:4" ht="27" customHeight="1" x14ac:dyDescent="0.45">
      <c r="A1" s="356" t="s">
        <v>3</v>
      </c>
      <c r="B1" s="356"/>
      <c r="C1" s="356"/>
      <c r="D1" s="356"/>
    </row>
    <row r="3" spans="1:4" ht="20.100000000000001" customHeight="1" x14ac:dyDescent="0.25">
      <c r="A3" s="121" t="s">
        <v>14</v>
      </c>
      <c r="B3" s="121" t="s">
        <v>105</v>
      </c>
      <c r="C3" s="121" t="s">
        <v>106</v>
      </c>
      <c r="D3" s="121" t="s">
        <v>15</v>
      </c>
    </row>
    <row r="4" spans="1:4" x14ac:dyDescent="0.25">
      <c r="A4" s="180" t="s">
        <v>107</v>
      </c>
      <c r="B4" s="124"/>
      <c r="C4" s="124"/>
      <c r="D4" s="123"/>
    </row>
    <row r="5" spans="1:4" x14ac:dyDescent="0.25">
      <c r="A5" s="271"/>
      <c r="B5" s="143"/>
      <c r="C5" s="25"/>
      <c r="D5" s="35"/>
    </row>
    <row r="6" spans="1:4" x14ac:dyDescent="0.25">
      <c r="A6" s="271"/>
      <c r="B6" s="143"/>
      <c r="C6" s="25"/>
      <c r="D6" s="35"/>
    </row>
    <row r="7" spans="1:4" x14ac:dyDescent="0.25">
      <c r="A7" s="271"/>
      <c r="B7" s="143"/>
      <c r="C7" s="25"/>
      <c r="D7" s="35"/>
    </row>
    <row r="8" spans="1:4" x14ac:dyDescent="0.25">
      <c r="A8" s="39"/>
      <c r="B8" s="23"/>
      <c r="C8" s="23"/>
      <c r="D8" s="35"/>
    </row>
    <row r="9" spans="1:4" x14ac:dyDescent="0.25">
      <c r="A9" s="39"/>
      <c r="B9" s="23"/>
      <c r="C9" s="23"/>
      <c r="D9" s="35"/>
    </row>
    <row r="10" spans="1:4" x14ac:dyDescent="0.25">
      <c r="A10" s="39"/>
      <c r="B10" s="23"/>
      <c r="C10" s="23"/>
      <c r="D10" s="35"/>
    </row>
    <row r="11" spans="1:4" x14ac:dyDescent="0.25">
      <c r="A11" s="39"/>
      <c r="B11" s="23"/>
      <c r="C11" s="24"/>
      <c r="D11" s="35"/>
    </row>
    <row r="12" spans="1:4" x14ac:dyDescent="0.25">
      <c r="A12" s="39"/>
      <c r="B12" s="24"/>
      <c r="C12" s="24"/>
      <c r="D12" s="35"/>
    </row>
    <row r="13" spans="1:4" x14ac:dyDescent="0.25">
      <c r="A13" s="39"/>
      <c r="B13" s="23"/>
      <c r="C13" s="23"/>
      <c r="D13" s="35"/>
    </row>
    <row r="14" spans="1:4" x14ac:dyDescent="0.25">
      <c r="A14" s="39"/>
      <c r="B14" s="23"/>
      <c r="C14" s="23"/>
      <c r="D14" s="35"/>
    </row>
    <row r="15" spans="1:4" x14ac:dyDescent="0.25">
      <c r="A15" s="39"/>
      <c r="B15" s="23"/>
      <c r="C15" s="23"/>
      <c r="D15" s="35"/>
    </row>
    <row r="16" spans="1:4" x14ac:dyDescent="0.25">
      <c r="A16" s="39"/>
      <c r="B16" s="23"/>
      <c r="C16" s="23"/>
      <c r="D16" s="35"/>
    </row>
    <row r="17" spans="1:4" x14ac:dyDescent="0.25">
      <c r="A17" s="39"/>
      <c r="B17" s="23"/>
      <c r="C17" s="23"/>
      <c r="D17" s="35"/>
    </row>
    <row r="18" spans="1:4" x14ac:dyDescent="0.25">
      <c r="A18" s="39"/>
      <c r="B18" s="24"/>
      <c r="C18" s="73"/>
      <c r="D18" s="35"/>
    </row>
    <row r="19" spans="1:4" x14ac:dyDescent="0.25">
      <c r="A19" s="39"/>
      <c r="B19" s="73"/>
      <c r="C19" s="24"/>
      <c r="D19" s="36"/>
    </row>
    <row r="20" spans="1:4" x14ac:dyDescent="0.25">
      <c r="A20" s="39"/>
      <c r="B20" s="139"/>
      <c r="C20" s="24"/>
      <c r="D20" s="137"/>
    </row>
    <row r="21" spans="1:4" x14ac:dyDescent="0.25">
      <c r="A21" s="354" t="s">
        <v>108</v>
      </c>
      <c r="B21" s="355"/>
      <c r="C21" s="124"/>
      <c r="D21" s="123"/>
    </row>
    <row r="22" spans="1:4" x14ac:dyDescent="0.25">
      <c r="A22" s="20"/>
      <c r="B22" s="38"/>
      <c r="C22" s="38"/>
      <c r="D22" s="36"/>
    </row>
    <row r="23" spans="1:4" x14ac:dyDescent="0.25">
      <c r="A23" s="39"/>
      <c r="B23" s="73"/>
      <c r="C23" s="73"/>
      <c r="D23" s="36"/>
    </row>
    <row r="24" spans="1:4" x14ac:dyDescent="0.25">
      <c r="A24" s="39"/>
      <c r="B24" s="73"/>
      <c r="C24" s="73"/>
      <c r="D24" s="36"/>
    </row>
    <row r="25" spans="1:4" x14ac:dyDescent="0.25">
      <c r="A25" s="39"/>
      <c r="B25" s="73"/>
      <c r="C25" s="73"/>
      <c r="D25" s="36"/>
    </row>
    <row r="26" spans="1:4" x14ac:dyDescent="0.25">
      <c r="A26" s="39"/>
      <c r="B26" s="23"/>
      <c r="C26" s="23"/>
      <c r="D26" s="36"/>
    </row>
    <row r="27" spans="1:4" x14ac:dyDescent="0.25">
      <c r="A27" s="39"/>
      <c r="B27" s="23"/>
      <c r="C27" s="23"/>
      <c r="D27" s="36"/>
    </row>
    <row r="28" spans="1:4" x14ac:dyDescent="0.25">
      <c r="A28" s="39"/>
      <c r="B28" s="23"/>
      <c r="C28" s="23"/>
      <c r="D28" s="36"/>
    </row>
    <row r="29" spans="1:4" x14ac:dyDescent="0.25">
      <c r="A29" s="39"/>
      <c r="B29" s="24"/>
      <c r="C29" s="24"/>
      <c r="D29" s="36"/>
    </row>
    <row r="30" spans="1:4" x14ac:dyDescent="0.25">
      <c r="A30" s="20"/>
      <c r="B30" s="24"/>
      <c r="C30" s="24"/>
      <c r="D30" s="36"/>
    </row>
    <row r="31" spans="1:4" x14ac:dyDescent="0.25">
      <c r="A31" s="20"/>
      <c r="B31" s="24"/>
      <c r="C31" s="24"/>
      <c r="D31" s="36"/>
    </row>
    <row r="32" spans="1:4" x14ac:dyDescent="0.25">
      <c r="A32" s="20"/>
      <c r="B32" s="24"/>
      <c r="C32" s="24"/>
      <c r="D32" s="36"/>
    </row>
  </sheetData>
  <mergeCells count="2">
    <mergeCell ref="A21:B21"/>
    <mergeCell ref="A1:D1"/>
  </mergeCells>
  <conditionalFormatting sqref="D1:D1048576">
    <cfRule type="cellIs" dxfId="87" priority="1" stopIfTrue="1" operator="equal">
      <formula>"#"</formula>
    </cfRule>
    <cfRule type="cellIs" dxfId="86" priority="2" stopIfTrue="1" operator="equal">
      <formula>3</formula>
    </cfRule>
    <cfRule type="cellIs" dxfId="85" priority="3" stopIfTrue="1" operator="equal">
      <formula>2</formula>
    </cfRule>
    <cfRule type="cellIs" dxfId="84" priority="4" stopIfTrue="1" operator="equal">
      <formula>1</formula>
    </cfRule>
  </conditionalFormatting>
  <dataValidations count="2">
    <dataValidation type="list" allowBlank="1" showInputMessage="1" showErrorMessage="1" sqref="D2:D65536" xr:uid="{00000000-0002-0000-0D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0D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tabColor theme="9" tint="0.39997558519241921"/>
  </sheetPr>
  <dimension ref="A1:D36"/>
  <sheetViews>
    <sheetView view="pageBreakPreview" zoomScaleNormal="100" zoomScaleSheetLayoutView="100" workbookViewId="0">
      <pane ySplit="3" topLeftCell="A4" activePane="bottomLeft" state="frozenSplit"/>
      <selection activeCell="A10" sqref="A10:J10"/>
      <selection pane="bottomLeft" activeCell="B16" sqref="B16"/>
    </sheetView>
  </sheetViews>
  <sheetFormatPr baseColWidth="10" defaultColWidth="11.44140625" defaultRowHeight="13.2" x14ac:dyDescent="0.25"/>
  <cols>
    <col min="1" max="1" width="17.6640625" style="12" customWidth="1"/>
    <col min="2" max="3" width="51.6640625" style="71" customWidth="1"/>
    <col min="4" max="4" width="8.6640625" style="12" customWidth="1"/>
    <col min="5" max="16384" width="11.44140625" style="12"/>
  </cols>
  <sheetData>
    <row r="1" spans="1:4" ht="25.8" x14ac:dyDescent="0.45">
      <c r="A1" s="359" t="s">
        <v>263</v>
      </c>
      <c r="B1" s="359"/>
      <c r="C1" s="359"/>
      <c r="D1" s="359"/>
    </row>
    <row r="3" spans="1:4" ht="20.100000000000001" customHeight="1" x14ac:dyDescent="0.25">
      <c r="A3" s="121" t="s">
        <v>14</v>
      </c>
      <c r="B3" s="121" t="s">
        <v>105</v>
      </c>
      <c r="C3" s="121" t="s">
        <v>106</v>
      </c>
      <c r="D3" s="121" t="s">
        <v>15</v>
      </c>
    </row>
    <row r="4" spans="1:4" x14ac:dyDescent="0.25">
      <c r="A4" s="180" t="s">
        <v>107</v>
      </c>
      <c r="B4" s="124"/>
      <c r="C4" s="124"/>
      <c r="D4" s="125"/>
    </row>
    <row r="5" spans="1:4" x14ac:dyDescent="0.25">
      <c r="A5" s="91"/>
      <c r="B5" s="25"/>
      <c r="C5" s="25"/>
      <c r="D5" s="36"/>
    </row>
    <row r="6" spans="1:4" x14ac:dyDescent="0.25">
      <c r="A6" s="91"/>
      <c r="B6" s="25"/>
      <c r="C6" s="25"/>
      <c r="D6" s="36"/>
    </row>
    <row r="7" spans="1:4" x14ac:dyDescent="0.25">
      <c r="A7" s="91"/>
      <c r="B7" s="7"/>
      <c r="C7" s="7"/>
      <c r="D7" s="36"/>
    </row>
    <row r="8" spans="1:4" x14ac:dyDescent="0.25">
      <c r="A8" s="91"/>
      <c r="B8" s="25"/>
      <c r="C8" s="25"/>
      <c r="D8" s="36"/>
    </row>
    <row r="9" spans="1:4" x14ac:dyDescent="0.25">
      <c r="A9" s="91"/>
      <c r="B9" s="95"/>
      <c r="C9" s="25"/>
      <c r="D9" s="36"/>
    </row>
    <row r="10" spans="1:4" x14ac:dyDescent="0.25">
      <c r="A10" s="91"/>
      <c r="B10" s="25"/>
      <c r="C10" s="25"/>
      <c r="D10" s="36"/>
    </row>
    <row r="11" spans="1:4" x14ac:dyDescent="0.25">
      <c r="A11" s="91"/>
      <c r="B11" s="25"/>
      <c r="C11" s="25"/>
      <c r="D11" s="36"/>
    </row>
    <row r="12" spans="1:4" x14ac:dyDescent="0.25">
      <c r="A12" s="91"/>
      <c r="B12" s="7"/>
      <c r="C12" s="7"/>
      <c r="D12" s="36"/>
    </row>
    <row r="13" spans="1:4" x14ac:dyDescent="0.25">
      <c r="A13" s="91"/>
      <c r="B13" s="25"/>
      <c r="C13" s="25"/>
      <c r="D13" s="36"/>
    </row>
    <row r="14" spans="1:4" x14ac:dyDescent="0.25">
      <c r="A14" s="91"/>
      <c r="B14" s="25"/>
      <c r="C14" s="25"/>
      <c r="D14" s="36"/>
    </row>
    <row r="15" spans="1:4" x14ac:dyDescent="0.25">
      <c r="A15" s="91"/>
      <c r="B15" s="25"/>
      <c r="C15" s="25"/>
      <c r="D15" s="36"/>
    </row>
    <row r="16" spans="1:4" x14ac:dyDescent="0.25">
      <c r="A16" s="30"/>
      <c r="B16" s="38"/>
      <c r="C16" s="38"/>
      <c r="D16" s="36"/>
    </row>
    <row r="17" spans="1:4" x14ac:dyDescent="0.25">
      <c r="A17" s="30"/>
      <c r="B17" s="24"/>
      <c r="C17" s="74"/>
      <c r="D17" s="36"/>
    </row>
    <row r="18" spans="1:4" x14ac:dyDescent="0.25">
      <c r="A18" s="30"/>
      <c r="B18" s="74"/>
      <c r="C18" s="74"/>
      <c r="D18" s="36"/>
    </row>
    <row r="19" spans="1:4" x14ac:dyDescent="0.25">
      <c r="A19" s="30"/>
      <c r="B19" s="24"/>
      <c r="C19" s="24"/>
      <c r="D19" s="36"/>
    </row>
    <row r="20" spans="1:4" x14ac:dyDescent="0.25">
      <c r="A20" s="30"/>
      <c r="B20" s="24"/>
      <c r="C20" s="24"/>
      <c r="D20" s="36"/>
    </row>
    <row r="21" spans="1:4" x14ac:dyDescent="0.25">
      <c r="A21" s="30"/>
      <c r="B21" s="24"/>
      <c r="C21" s="24"/>
      <c r="D21" s="36"/>
    </row>
    <row r="22" spans="1:4" x14ac:dyDescent="0.25">
      <c r="A22" s="30"/>
      <c r="B22" s="24"/>
      <c r="C22" s="24"/>
      <c r="D22" s="36"/>
    </row>
    <row r="23" spans="1:4" x14ac:dyDescent="0.25">
      <c r="A23" s="30"/>
      <c r="B23" s="24"/>
      <c r="C23" s="24"/>
      <c r="D23" s="36"/>
    </row>
    <row r="24" spans="1:4" x14ac:dyDescent="0.25">
      <c r="A24" s="30"/>
      <c r="B24" s="24"/>
      <c r="C24" s="24"/>
      <c r="D24" s="36"/>
    </row>
    <row r="25" spans="1:4" x14ac:dyDescent="0.25">
      <c r="A25" s="30"/>
      <c r="B25" s="24"/>
      <c r="C25" s="24"/>
      <c r="D25" s="36"/>
    </row>
    <row r="26" spans="1:4" x14ac:dyDescent="0.25">
      <c r="A26" s="30"/>
      <c r="B26" s="24"/>
      <c r="C26" s="24"/>
      <c r="D26" s="36"/>
    </row>
    <row r="27" spans="1:4" x14ac:dyDescent="0.25">
      <c r="A27" s="30"/>
      <c r="B27" s="24"/>
      <c r="C27" s="24"/>
      <c r="D27" s="36"/>
    </row>
    <row r="28" spans="1:4" x14ac:dyDescent="0.25">
      <c r="A28" s="30"/>
      <c r="B28" s="24"/>
      <c r="C28" s="24"/>
      <c r="D28" s="36"/>
    </row>
    <row r="29" spans="1:4" x14ac:dyDescent="0.25">
      <c r="A29" s="30"/>
      <c r="B29" s="24"/>
      <c r="C29" s="24"/>
      <c r="D29" s="36"/>
    </row>
    <row r="30" spans="1:4" x14ac:dyDescent="0.25">
      <c r="A30" s="354" t="s">
        <v>108</v>
      </c>
      <c r="B30" s="355"/>
      <c r="C30" s="124"/>
      <c r="D30" s="125"/>
    </row>
    <row r="31" spans="1:4" x14ac:dyDescent="0.25">
      <c r="A31" s="91"/>
      <c r="B31" s="25"/>
      <c r="C31" s="25"/>
      <c r="D31" s="119"/>
    </row>
    <row r="32" spans="1:4" x14ac:dyDescent="0.25">
      <c r="A32" s="91"/>
      <c r="B32" s="24"/>
      <c r="C32" s="24"/>
      <c r="D32" s="119"/>
    </row>
    <row r="33" spans="1:4" x14ac:dyDescent="0.25">
      <c r="A33" s="91"/>
      <c r="B33" s="25"/>
      <c r="C33" s="25"/>
      <c r="D33" s="119"/>
    </row>
    <row r="34" spans="1:4" x14ac:dyDescent="0.25">
      <c r="A34" s="136"/>
      <c r="B34" s="25"/>
      <c r="C34" s="25"/>
      <c r="D34" s="119"/>
    </row>
    <row r="35" spans="1:4" x14ac:dyDescent="0.25">
      <c r="A35" s="40"/>
      <c r="B35" s="40"/>
      <c r="C35" s="89"/>
      <c r="D35" s="119"/>
    </row>
    <row r="36" spans="1:4" ht="12.75" customHeight="1" x14ac:dyDescent="0.25">
      <c r="A36" s="13"/>
      <c r="B36" s="72"/>
      <c r="C36" s="72"/>
      <c r="D36" s="65"/>
    </row>
  </sheetData>
  <mergeCells count="2">
    <mergeCell ref="A30:B30"/>
    <mergeCell ref="A1:D1"/>
  </mergeCells>
  <conditionalFormatting sqref="D1:D1048576">
    <cfRule type="cellIs" dxfId="83" priority="1" stopIfTrue="1" operator="equal">
      <formula>"#"</formula>
    </cfRule>
    <cfRule type="cellIs" dxfId="82" priority="2" stopIfTrue="1" operator="equal">
      <formula>1</formula>
    </cfRule>
    <cfRule type="cellIs" dxfId="81" priority="3" stopIfTrue="1" operator="equal">
      <formula>2</formula>
    </cfRule>
    <cfRule type="cellIs" dxfId="80" priority="4" stopIfTrue="1" operator="equal">
      <formula>3</formula>
    </cfRule>
  </conditionalFormatting>
  <dataValidations count="2">
    <dataValidation type="list" allowBlank="1" showInputMessage="1" showErrorMessage="1" sqref="D1:D1048576" xr:uid="{00000000-0002-0000-0E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0E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tabColor theme="9"/>
  </sheetPr>
  <dimension ref="A1:D39"/>
  <sheetViews>
    <sheetView view="pageBreakPreview" zoomScaleNormal="100" zoomScaleSheetLayoutView="100" workbookViewId="0">
      <pane ySplit="3" topLeftCell="A4" activePane="bottomLeft" state="frozenSplit"/>
      <selection activeCell="A10" sqref="A10:J10"/>
      <selection pane="bottomLeft" activeCell="C21" sqref="C21"/>
    </sheetView>
  </sheetViews>
  <sheetFormatPr baseColWidth="10" defaultColWidth="11.44140625" defaultRowHeight="13.2" x14ac:dyDescent="0.25"/>
  <cols>
    <col min="1" max="1" width="17.6640625" style="14" customWidth="1"/>
    <col min="2" max="3" width="51.6640625" style="69" customWidth="1"/>
    <col min="4" max="4" width="8.6640625" style="14" customWidth="1"/>
    <col min="5" max="16384" width="11.44140625" style="15"/>
  </cols>
  <sheetData>
    <row r="1" spans="1:4" ht="27" customHeight="1" x14ac:dyDescent="0.25">
      <c r="A1" s="360" t="s">
        <v>358</v>
      </c>
      <c r="B1" s="360"/>
      <c r="C1" s="360"/>
      <c r="D1" s="360"/>
    </row>
    <row r="3" spans="1:4" ht="20.100000000000001" customHeight="1" x14ac:dyDescent="0.25">
      <c r="A3" s="121" t="s">
        <v>14</v>
      </c>
      <c r="B3" s="121" t="s">
        <v>105</v>
      </c>
      <c r="C3" s="121" t="s">
        <v>106</v>
      </c>
      <c r="D3" s="121" t="s">
        <v>15</v>
      </c>
    </row>
    <row r="4" spans="1:4" x14ac:dyDescent="0.25">
      <c r="A4" s="180" t="s">
        <v>107</v>
      </c>
      <c r="B4" s="124"/>
      <c r="C4" s="124"/>
      <c r="D4" s="123"/>
    </row>
    <row r="5" spans="1:4" x14ac:dyDescent="0.25">
      <c r="A5" s="39"/>
      <c r="B5" s="74"/>
      <c r="C5" s="74"/>
      <c r="D5" s="35"/>
    </row>
    <row r="6" spans="1:4" x14ac:dyDescent="0.25">
      <c r="A6" s="39"/>
      <c r="B6" s="74"/>
      <c r="C6" s="74"/>
      <c r="D6" s="35"/>
    </row>
    <row r="7" spans="1:4" x14ac:dyDescent="0.25">
      <c r="A7" s="39"/>
      <c r="B7" s="24"/>
      <c r="C7" s="25"/>
      <c r="D7" s="35"/>
    </row>
    <row r="8" spans="1:4" x14ac:dyDescent="0.25">
      <c r="A8" s="39"/>
      <c r="B8" s="24"/>
      <c r="C8" s="24"/>
      <c r="D8" s="35"/>
    </row>
    <row r="9" spans="1:4" x14ac:dyDescent="0.25">
      <c r="A9" s="39"/>
      <c r="B9" s="24"/>
      <c r="C9" s="24"/>
      <c r="D9" s="35"/>
    </row>
    <row r="10" spans="1:4" x14ac:dyDescent="0.25">
      <c r="A10" s="39"/>
      <c r="B10" s="88"/>
      <c r="C10" s="24"/>
      <c r="D10" s="35"/>
    </row>
    <row r="11" spans="1:4" x14ac:dyDescent="0.25">
      <c r="A11" s="39"/>
      <c r="B11" s="88"/>
      <c r="C11" s="24"/>
      <c r="D11" s="35"/>
    </row>
    <row r="12" spans="1:4" x14ac:dyDescent="0.25">
      <c r="A12" s="354" t="s">
        <v>108</v>
      </c>
      <c r="B12" s="355"/>
      <c r="C12" s="124"/>
      <c r="D12" s="123"/>
    </row>
    <row r="13" spans="1:4" x14ac:dyDescent="0.25">
      <c r="A13" s="39"/>
      <c r="B13" s="25"/>
      <c r="C13" s="74"/>
      <c r="D13" s="36"/>
    </row>
    <row r="14" spans="1:4" x14ac:dyDescent="0.25">
      <c r="A14" s="39"/>
      <c r="B14" s="25"/>
      <c r="C14" s="74"/>
      <c r="D14" s="36"/>
    </row>
    <row r="15" spans="1:4" x14ac:dyDescent="0.25">
      <c r="A15" s="39"/>
      <c r="B15" s="25"/>
      <c r="C15" s="74"/>
      <c r="D15" s="36"/>
    </row>
    <row r="16" spans="1:4" x14ac:dyDescent="0.25">
      <c r="A16" s="39"/>
      <c r="B16" s="25"/>
      <c r="C16" s="74"/>
      <c r="D16" s="36"/>
    </row>
    <row r="17" spans="1:4" x14ac:dyDescent="0.25">
      <c r="A17" s="39"/>
      <c r="B17" s="25"/>
      <c r="C17" s="74"/>
      <c r="D17" s="36"/>
    </row>
    <row r="18" spans="1:4" x14ac:dyDescent="0.25">
      <c r="A18" s="39"/>
      <c r="B18" s="25"/>
      <c r="C18" s="74"/>
      <c r="D18" s="36"/>
    </row>
    <row r="19" spans="1:4" x14ac:dyDescent="0.25">
      <c r="A19" s="39"/>
      <c r="B19" s="25"/>
      <c r="C19" s="74"/>
      <c r="D19" s="36"/>
    </row>
    <row r="20" spans="1:4" x14ac:dyDescent="0.25">
      <c r="A20" s="39"/>
      <c r="B20" s="25"/>
      <c r="C20" s="74"/>
      <c r="D20" s="36"/>
    </row>
    <row r="21" spans="1:4" x14ac:dyDescent="0.25">
      <c r="A21" s="39"/>
      <c r="B21" s="25"/>
      <c r="C21" s="74"/>
      <c r="D21" s="36"/>
    </row>
    <row r="22" spans="1:4" x14ac:dyDescent="0.25">
      <c r="A22" s="39"/>
      <c r="B22" s="25"/>
      <c r="C22" s="74"/>
      <c r="D22" s="36"/>
    </row>
    <row r="23" spans="1:4" x14ac:dyDescent="0.25">
      <c r="A23" s="39"/>
      <c r="B23" s="25"/>
      <c r="C23" s="74"/>
      <c r="D23" s="36"/>
    </row>
    <row r="24" spans="1:4" x14ac:dyDescent="0.25">
      <c r="A24" s="39"/>
      <c r="B24" s="25"/>
      <c r="C24" s="74"/>
      <c r="D24" s="36"/>
    </row>
    <row r="25" spans="1:4" x14ac:dyDescent="0.25">
      <c r="A25" s="39"/>
      <c r="B25" s="25"/>
      <c r="C25" s="74"/>
      <c r="D25" s="36"/>
    </row>
    <row r="26" spans="1:4" x14ac:dyDescent="0.25">
      <c r="A26" s="39"/>
      <c r="B26" s="25"/>
      <c r="C26" s="74"/>
      <c r="D26" s="36"/>
    </row>
    <row r="27" spans="1:4" x14ac:dyDescent="0.25">
      <c r="A27" s="39"/>
      <c r="B27" s="25"/>
      <c r="C27" s="74"/>
      <c r="D27" s="36"/>
    </row>
    <row r="28" spans="1:4" x14ac:dyDescent="0.25">
      <c r="A28" s="39"/>
      <c r="B28" s="25"/>
      <c r="C28" s="74"/>
      <c r="D28" s="36"/>
    </row>
    <row r="29" spans="1:4" x14ac:dyDescent="0.25">
      <c r="A29" s="39"/>
      <c r="B29" s="25"/>
      <c r="C29" s="74"/>
      <c r="D29" s="36"/>
    </row>
    <row r="30" spans="1:4" x14ac:dyDescent="0.25">
      <c r="A30" s="39"/>
      <c r="B30" s="25"/>
      <c r="C30" s="74"/>
      <c r="D30" s="36"/>
    </row>
    <row r="31" spans="1:4" x14ac:dyDescent="0.25">
      <c r="A31" s="39"/>
      <c r="B31" s="25"/>
      <c r="C31" s="74"/>
      <c r="D31" s="36"/>
    </row>
    <row r="32" spans="1:4" x14ac:dyDescent="0.25">
      <c r="A32" s="39"/>
      <c r="B32" s="25"/>
      <c r="C32" s="74"/>
      <c r="D32" s="36"/>
    </row>
    <row r="33" spans="1:4" x14ac:dyDescent="0.25">
      <c r="A33" s="39"/>
      <c r="B33" s="25"/>
      <c r="C33" s="74"/>
      <c r="D33" s="36"/>
    </row>
    <row r="34" spans="1:4" x14ac:dyDescent="0.25">
      <c r="A34" s="39"/>
      <c r="B34" s="25"/>
      <c r="C34" s="74"/>
      <c r="D34" s="36"/>
    </row>
    <row r="35" spans="1:4" x14ac:dyDescent="0.25">
      <c r="A35" s="39"/>
      <c r="B35" s="25"/>
      <c r="C35" s="74"/>
      <c r="D35" s="36"/>
    </row>
    <row r="36" spans="1:4" x14ac:dyDescent="0.25">
      <c r="A36" s="39"/>
      <c r="B36" s="25"/>
      <c r="C36" s="74"/>
      <c r="D36" s="36"/>
    </row>
    <row r="37" spans="1:4" x14ac:dyDescent="0.25">
      <c r="A37" s="34"/>
      <c r="B37" s="68"/>
      <c r="C37" s="68"/>
      <c r="D37" s="36"/>
    </row>
    <row r="38" spans="1:4" x14ac:dyDescent="0.25">
      <c r="A38" s="34"/>
      <c r="B38" s="68"/>
      <c r="C38" s="68"/>
      <c r="D38" s="36"/>
    </row>
    <row r="39" spans="1:4" x14ac:dyDescent="0.25">
      <c r="A39" s="34"/>
      <c r="B39" s="68"/>
      <c r="C39" s="68"/>
      <c r="D39" s="36"/>
    </row>
  </sheetData>
  <mergeCells count="2">
    <mergeCell ref="A1:D1"/>
    <mergeCell ref="A12:B12"/>
  </mergeCells>
  <conditionalFormatting sqref="D1:D1048576">
    <cfRule type="cellIs" dxfId="79" priority="1" stopIfTrue="1" operator="equal">
      <formula>"#"</formula>
    </cfRule>
    <cfRule type="cellIs" dxfId="78" priority="2" stopIfTrue="1" operator="equal">
      <formula>1</formula>
    </cfRule>
    <cfRule type="cellIs" dxfId="77" priority="3" stopIfTrue="1" operator="equal">
      <formula>2</formula>
    </cfRule>
    <cfRule type="cellIs" dxfId="76" priority="4" stopIfTrue="1" operator="equal">
      <formula>3</formula>
    </cfRule>
  </conditionalFormatting>
  <dataValidations count="2">
    <dataValidation type="textLength" operator="lessThan" allowBlank="1" showInputMessage="1" showErrorMessage="1" errorTitle="Texte trop long" error="Veuillez saisir moins de 255 caractères dans la case (maximum de 4 lignes environ)" sqref="C1:C1048576 B13:B36" xr:uid="{00000000-0002-0000-0F00-000000000000}">
      <formula1>250</formula1>
    </dataValidation>
    <dataValidation type="list" allowBlank="1" showInputMessage="1" showErrorMessage="1" sqref="D2:D65536" xr:uid="{00000000-0002-0000-0F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tabColor theme="9"/>
  </sheetPr>
  <dimension ref="A1:D62"/>
  <sheetViews>
    <sheetView view="pageBreakPreview" zoomScaleNormal="100" zoomScaleSheetLayoutView="100" workbookViewId="0">
      <pane ySplit="3" topLeftCell="A4" activePane="bottomLeft" state="frozenSplit"/>
      <selection activeCell="A10" sqref="A10:J10"/>
      <selection pane="bottomLeft" activeCell="B49" sqref="B49"/>
    </sheetView>
  </sheetViews>
  <sheetFormatPr baseColWidth="10" defaultColWidth="11.44140625" defaultRowHeight="13.2" x14ac:dyDescent="0.25"/>
  <cols>
    <col min="1" max="1" width="17.6640625" style="12" customWidth="1"/>
    <col min="2" max="3" width="51.6640625" style="71" customWidth="1"/>
    <col min="4" max="4" width="8.6640625" style="12" customWidth="1"/>
    <col min="5" max="16384" width="11.44140625" style="12"/>
  </cols>
  <sheetData>
    <row r="1" spans="1:4" ht="25.8" x14ac:dyDescent="0.45">
      <c r="A1" s="359" t="s">
        <v>184</v>
      </c>
      <c r="B1" s="359"/>
      <c r="C1" s="359"/>
      <c r="D1" s="359"/>
    </row>
    <row r="3" spans="1:4" ht="20.100000000000001" customHeight="1" x14ac:dyDescent="0.25">
      <c r="A3" s="121" t="s">
        <v>14</v>
      </c>
      <c r="B3" s="121" t="s">
        <v>105</v>
      </c>
      <c r="C3" s="121" t="s">
        <v>106</v>
      </c>
      <c r="D3" s="121" t="s">
        <v>15</v>
      </c>
    </row>
    <row r="4" spans="1:4" x14ac:dyDescent="0.25">
      <c r="A4" s="180" t="s">
        <v>107</v>
      </c>
      <c r="B4" s="124"/>
      <c r="C4" s="124"/>
      <c r="D4" s="125"/>
    </row>
    <row r="5" spans="1:4" x14ac:dyDescent="0.25">
      <c r="A5" s="271"/>
      <c r="B5" s="143"/>
      <c r="C5" s="25"/>
      <c r="D5" s="35"/>
    </row>
    <row r="6" spans="1:4" x14ac:dyDescent="0.25">
      <c r="A6" s="271"/>
      <c r="B6" s="143"/>
      <c r="C6" s="25"/>
      <c r="D6" s="36"/>
    </row>
    <row r="7" spans="1:4" x14ac:dyDescent="0.25">
      <c r="A7" s="39"/>
      <c r="B7" s="7"/>
      <c r="C7" s="7"/>
      <c r="D7" s="36"/>
    </row>
    <row r="8" spans="1:4" x14ac:dyDescent="0.25">
      <c r="A8" s="39"/>
      <c r="B8" s="96"/>
      <c r="C8" s="7"/>
      <c r="D8" s="36"/>
    </row>
    <row r="9" spans="1:4" x14ac:dyDescent="0.25">
      <c r="A9" s="39"/>
      <c r="B9" s="96"/>
      <c r="C9" s="7"/>
      <c r="D9" s="36"/>
    </row>
    <row r="10" spans="1:4" x14ac:dyDescent="0.25">
      <c r="A10" s="39"/>
      <c r="B10" s="96"/>
      <c r="C10" s="7"/>
      <c r="D10" s="36"/>
    </row>
    <row r="11" spans="1:4" x14ac:dyDescent="0.25">
      <c r="A11" s="39"/>
      <c r="B11" s="96"/>
      <c r="C11" s="7"/>
      <c r="D11" s="36"/>
    </row>
    <row r="12" spans="1:4" x14ac:dyDescent="0.25">
      <c r="A12" s="39"/>
      <c r="B12" s="25"/>
      <c r="C12" s="25"/>
      <c r="D12" s="36"/>
    </row>
    <row r="13" spans="1:4" x14ac:dyDescent="0.25">
      <c r="A13" s="39"/>
      <c r="B13" s="25"/>
      <c r="C13" s="25"/>
      <c r="D13" s="36"/>
    </row>
    <row r="14" spans="1:4" x14ac:dyDescent="0.25">
      <c r="A14" s="39"/>
      <c r="B14" s="25"/>
      <c r="C14" s="25"/>
      <c r="D14" s="36"/>
    </row>
    <row r="15" spans="1:4" x14ac:dyDescent="0.25">
      <c r="A15" s="39"/>
      <c r="B15" s="25"/>
      <c r="C15" s="25"/>
      <c r="D15" s="36"/>
    </row>
    <row r="16" spans="1:4" x14ac:dyDescent="0.25">
      <c r="A16" s="39"/>
      <c r="B16" s="25"/>
      <c r="C16" s="25"/>
      <c r="D16" s="36"/>
    </row>
    <row r="17" spans="1:4" x14ac:dyDescent="0.25">
      <c r="A17" s="39"/>
      <c r="B17" s="25"/>
      <c r="C17" s="25"/>
      <c r="D17" s="141"/>
    </row>
    <row r="18" spans="1:4" x14ac:dyDescent="0.25">
      <c r="A18" s="354" t="s">
        <v>108</v>
      </c>
      <c r="B18" s="355"/>
      <c r="C18" s="124"/>
      <c r="D18" s="142"/>
    </row>
    <row r="19" spans="1:4" x14ac:dyDescent="0.25">
      <c r="A19" s="30"/>
      <c r="B19" s="25"/>
      <c r="C19" s="25"/>
      <c r="D19" s="36"/>
    </row>
    <row r="20" spans="1:4" x14ac:dyDescent="0.25">
      <c r="A20" s="30"/>
      <c r="B20" s="25"/>
      <c r="C20" s="25"/>
      <c r="D20" s="36"/>
    </row>
    <row r="21" spans="1:4" x14ac:dyDescent="0.25">
      <c r="A21" s="30"/>
      <c r="B21" s="25"/>
      <c r="C21" s="25"/>
      <c r="D21" s="36"/>
    </row>
    <row r="22" spans="1:4" x14ac:dyDescent="0.25">
      <c r="A22" s="30"/>
      <c r="B22" s="25"/>
      <c r="C22" s="25"/>
      <c r="D22" s="36"/>
    </row>
    <row r="23" spans="1:4" x14ac:dyDescent="0.25">
      <c r="A23" s="30"/>
      <c r="B23" s="25"/>
      <c r="C23" s="25"/>
      <c r="D23" s="36"/>
    </row>
    <row r="24" spans="1:4" x14ac:dyDescent="0.25">
      <c r="A24" s="30"/>
      <c r="B24" s="25"/>
      <c r="C24" s="25"/>
      <c r="D24" s="36"/>
    </row>
    <row r="25" spans="1:4" x14ac:dyDescent="0.25">
      <c r="A25" s="30"/>
      <c r="B25" s="25"/>
      <c r="C25" s="25"/>
      <c r="D25" s="36"/>
    </row>
    <row r="26" spans="1:4" x14ac:dyDescent="0.25">
      <c r="A26" s="30"/>
      <c r="B26" s="25"/>
      <c r="C26" s="25"/>
      <c r="D26" s="36"/>
    </row>
    <row r="27" spans="1:4" x14ac:dyDescent="0.25">
      <c r="A27" s="30"/>
      <c r="B27" s="75"/>
      <c r="C27" s="25"/>
      <c r="D27" s="36"/>
    </row>
    <row r="28" spans="1:4" x14ac:dyDescent="0.25">
      <c r="A28" s="30"/>
      <c r="B28" s="25"/>
      <c r="C28" s="25"/>
      <c r="D28" s="36"/>
    </row>
    <row r="29" spans="1:4" x14ac:dyDescent="0.25">
      <c r="A29" s="30"/>
      <c r="B29" s="25"/>
      <c r="C29" s="25"/>
      <c r="D29" s="36"/>
    </row>
    <row r="30" spans="1:4" x14ac:dyDescent="0.25">
      <c r="A30" s="30"/>
      <c r="B30" s="25"/>
      <c r="C30" s="25"/>
      <c r="D30" s="36"/>
    </row>
    <row r="31" spans="1:4" x14ac:dyDescent="0.25">
      <c r="A31" s="30"/>
      <c r="B31" s="25"/>
      <c r="C31" s="25"/>
      <c r="D31" s="36"/>
    </row>
    <row r="32" spans="1:4" x14ac:dyDescent="0.25">
      <c r="A32" s="30"/>
      <c r="B32" s="25"/>
      <c r="C32" s="25"/>
      <c r="D32" s="36"/>
    </row>
    <row r="33" spans="1:4" x14ac:dyDescent="0.25">
      <c r="A33" s="30"/>
      <c r="B33" s="25"/>
      <c r="C33" s="25"/>
      <c r="D33" s="36"/>
    </row>
    <row r="34" spans="1:4" x14ac:dyDescent="0.25">
      <c r="A34" s="30"/>
      <c r="B34" s="25"/>
      <c r="C34" s="25"/>
      <c r="D34" s="36"/>
    </row>
    <row r="35" spans="1:4" x14ac:dyDescent="0.25">
      <c r="A35" s="30"/>
      <c r="B35" s="25"/>
      <c r="C35" s="25"/>
      <c r="D35" s="36"/>
    </row>
    <row r="36" spans="1:4" x14ac:dyDescent="0.25">
      <c r="A36" s="30"/>
      <c r="B36" s="25"/>
      <c r="C36" s="25"/>
      <c r="D36" s="36"/>
    </row>
    <row r="37" spans="1:4" x14ac:dyDescent="0.25">
      <c r="A37" s="30"/>
      <c r="B37" s="25"/>
      <c r="C37" s="25"/>
      <c r="D37" s="36"/>
    </row>
    <row r="38" spans="1:4" x14ac:dyDescent="0.25">
      <c r="A38" s="30"/>
      <c r="B38" s="25"/>
      <c r="C38" s="25"/>
      <c r="D38" s="36"/>
    </row>
    <row r="39" spans="1:4" x14ac:dyDescent="0.25">
      <c r="A39" s="30"/>
      <c r="B39" s="25"/>
      <c r="C39" s="25"/>
      <c r="D39" s="36"/>
    </row>
    <row r="40" spans="1:4" x14ac:dyDescent="0.25">
      <c r="A40" s="30"/>
      <c r="B40" s="25"/>
      <c r="C40" s="25"/>
      <c r="D40" s="36"/>
    </row>
    <row r="41" spans="1:4" x14ac:dyDescent="0.25">
      <c r="A41" s="30"/>
      <c r="B41" s="25"/>
      <c r="C41" s="25"/>
      <c r="D41" s="36"/>
    </row>
    <row r="42" spans="1:4" x14ac:dyDescent="0.25">
      <c r="A42" s="30"/>
      <c r="B42" s="25"/>
      <c r="C42" s="25"/>
      <c r="D42" s="36"/>
    </row>
    <row r="43" spans="1:4" x14ac:dyDescent="0.25">
      <c r="A43" s="30"/>
      <c r="B43" s="25"/>
      <c r="C43" s="25"/>
      <c r="D43" s="36"/>
    </row>
    <row r="44" spans="1:4" x14ac:dyDescent="0.25">
      <c r="A44" s="30"/>
      <c r="B44" s="25"/>
      <c r="C44" s="25"/>
      <c r="D44" s="36"/>
    </row>
    <row r="45" spans="1:4" x14ac:dyDescent="0.25">
      <c r="A45" s="30"/>
      <c r="B45" s="25"/>
      <c r="C45" s="25"/>
      <c r="D45" s="36"/>
    </row>
    <row r="46" spans="1:4" x14ac:dyDescent="0.25">
      <c r="A46" s="30"/>
      <c r="B46" s="25"/>
      <c r="C46" s="25"/>
      <c r="D46" s="36"/>
    </row>
    <row r="47" spans="1:4" x14ac:dyDescent="0.25">
      <c r="A47" s="30"/>
      <c r="B47" s="25"/>
      <c r="C47" s="25"/>
      <c r="D47" s="36"/>
    </row>
    <row r="48" spans="1:4" x14ac:dyDescent="0.25">
      <c r="A48" s="30"/>
      <c r="B48" s="25"/>
      <c r="C48" s="25"/>
      <c r="D48" s="36"/>
    </row>
    <row r="49" spans="1:4" x14ac:dyDescent="0.25">
      <c r="A49" s="30"/>
      <c r="B49" s="25"/>
      <c r="C49" s="25"/>
      <c r="D49" s="36"/>
    </row>
    <row r="50" spans="1:4" x14ac:dyDescent="0.25">
      <c r="A50" s="30"/>
      <c r="B50" s="25"/>
      <c r="C50" s="25"/>
      <c r="D50" s="36"/>
    </row>
    <row r="51" spans="1:4" x14ac:dyDescent="0.25">
      <c r="A51" s="30"/>
      <c r="B51" s="25"/>
      <c r="C51" s="25"/>
      <c r="D51" s="36"/>
    </row>
    <row r="52" spans="1:4" x14ac:dyDescent="0.25">
      <c r="A52" s="30"/>
      <c r="B52" s="25"/>
      <c r="C52" s="38"/>
      <c r="D52" s="36"/>
    </row>
    <row r="53" spans="1:4" x14ac:dyDescent="0.25">
      <c r="A53" s="30"/>
      <c r="B53" s="25"/>
      <c r="C53" s="25"/>
      <c r="D53" s="36"/>
    </row>
    <row r="54" spans="1:4" x14ac:dyDescent="0.25">
      <c r="A54" s="30"/>
      <c r="B54" s="25"/>
      <c r="C54" s="25"/>
      <c r="D54" s="36"/>
    </row>
    <row r="55" spans="1:4" x14ac:dyDescent="0.25">
      <c r="A55" s="30"/>
      <c r="B55" s="25"/>
      <c r="C55" s="25"/>
      <c r="D55" s="36"/>
    </row>
    <row r="56" spans="1:4" x14ac:dyDescent="0.25">
      <c r="A56" s="30"/>
      <c r="B56" s="25"/>
      <c r="C56" s="25"/>
      <c r="D56" s="36"/>
    </row>
    <row r="57" spans="1:4" x14ac:dyDescent="0.25">
      <c r="A57" s="30"/>
      <c r="B57" s="25"/>
      <c r="C57" s="25"/>
      <c r="D57" s="36"/>
    </row>
    <row r="58" spans="1:4" x14ac:dyDescent="0.25">
      <c r="A58" s="30"/>
      <c r="B58" s="25"/>
      <c r="C58" s="25"/>
      <c r="D58" s="35"/>
    </row>
    <row r="59" spans="1:4" x14ac:dyDescent="0.25">
      <c r="A59" s="30"/>
      <c r="B59" s="25"/>
      <c r="C59" s="25"/>
      <c r="D59" s="35"/>
    </row>
    <row r="60" spans="1:4" x14ac:dyDescent="0.25">
      <c r="A60" s="30"/>
      <c r="B60" s="25"/>
      <c r="C60" s="25"/>
      <c r="D60" s="35"/>
    </row>
    <row r="61" spans="1:4" x14ac:dyDescent="0.25">
      <c r="A61" s="30"/>
      <c r="B61" s="25"/>
      <c r="C61" s="25"/>
      <c r="D61" s="35"/>
    </row>
    <row r="62" spans="1:4" x14ac:dyDescent="0.25">
      <c r="B62" s="12"/>
      <c r="C62" s="12"/>
      <c r="D62" s="193"/>
    </row>
  </sheetData>
  <mergeCells count="2">
    <mergeCell ref="A18:B18"/>
    <mergeCell ref="A1:D1"/>
  </mergeCells>
  <conditionalFormatting sqref="D1:D1048576">
    <cfRule type="cellIs" dxfId="75" priority="5" stopIfTrue="1" operator="equal">
      <formula>"#"</formula>
    </cfRule>
    <cfRule type="cellIs" dxfId="74" priority="6" stopIfTrue="1" operator="equal">
      <formula>1</formula>
    </cfRule>
    <cfRule type="cellIs" dxfId="73" priority="7" stopIfTrue="1" operator="equal">
      <formula>2</formula>
    </cfRule>
    <cfRule type="cellIs" dxfId="72" priority="8" stopIfTrue="1" operator="equal">
      <formula>3</formula>
    </cfRule>
  </conditionalFormatting>
  <dataValidations count="2">
    <dataValidation type="textLength" operator="lessThan" allowBlank="1" showInputMessage="1" showErrorMessage="1" errorTitle="Texte trop long" error="Veuillez saisir moins de 255 caractères dans la case (maximum de 4 lignes environ)" sqref="C63:C65547 B53 C1:C61 B19:B48" xr:uid="{00000000-0002-0000-1000-000000000000}">
      <formula1>250</formula1>
    </dataValidation>
    <dataValidation type="list" allowBlank="1" showInputMessage="1" showErrorMessage="1" sqref="D1:D1048576" xr:uid="{00000000-0002-0000-10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tabColor theme="9"/>
  </sheetPr>
  <dimension ref="A1:E19"/>
  <sheetViews>
    <sheetView view="pageBreakPreview" zoomScaleNormal="100" zoomScaleSheetLayoutView="100" workbookViewId="0">
      <pane ySplit="3" topLeftCell="A4" activePane="bottomLeft" state="frozenSplit"/>
      <selection activeCell="A10" sqref="A10:J10"/>
      <selection pane="bottomLeft" activeCell="C30" sqref="C30"/>
    </sheetView>
  </sheetViews>
  <sheetFormatPr baseColWidth="10" defaultColWidth="11.44140625" defaultRowHeight="13.2" x14ac:dyDescent="0.25"/>
  <cols>
    <col min="1" max="1" width="17.6640625" style="12" customWidth="1"/>
    <col min="2" max="3" width="51.6640625" style="71" customWidth="1"/>
    <col min="4" max="4" width="8.6640625" style="12" customWidth="1"/>
    <col min="5" max="16384" width="11.44140625" style="12"/>
  </cols>
  <sheetData>
    <row r="1" spans="1:5" ht="27" customHeight="1" x14ac:dyDescent="0.45">
      <c r="A1" s="359" t="s">
        <v>101</v>
      </c>
      <c r="B1" s="359"/>
      <c r="C1" s="359"/>
      <c r="D1" s="359"/>
    </row>
    <row r="3" spans="1:5" ht="20.100000000000001" customHeight="1" x14ac:dyDescent="0.25">
      <c r="A3" s="121" t="s">
        <v>14</v>
      </c>
      <c r="B3" s="121" t="s">
        <v>105</v>
      </c>
      <c r="C3" s="121" t="s">
        <v>106</v>
      </c>
      <c r="D3" s="121" t="s">
        <v>15</v>
      </c>
    </row>
    <row r="4" spans="1:5" x14ac:dyDescent="0.25">
      <c r="A4" s="180" t="s">
        <v>107</v>
      </c>
      <c r="B4" s="124"/>
      <c r="C4" s="124"/>
      <c r="D4" s="123"/>
    </row>
    <row r="5" spans="1:5" x14ac:dyDescent="0.25">
      <c r="A5" s="271"/>
      <c r="B5" s="143"/>
      <c r="C5" s="25"/>
      <c r="D5" s="36"/>
    </row>
    <row r="6" spans="1:5" x14ac:dyDescent="0.25">
      <c r="A6" s="271"/>
      <c r="B6" s="143"/>
      <c r="C6" s="25"/>
      <c r="D6" s="36"/>
    </row>
    <row r="7" spans="1:5" x14ac:dyDescent="0.25">
      <c r="A7" s="30"/>
      <c r="B7" s="25"/>
      <c r="C7" s="25"/>
      <c r="D7" s="36"/>
    </row>
    <row r="8" spans="1:5" x14ac:dyDescent="0.25">
      <c r="A8" s="30"/>
      <c r="B8" s="38"/>
      <c r="C8" s="38"/>
      <c r="D8" s="36"/>
    </row>
    <row r="9" spans="1:5" x14ac:dyDescent="0.25">
      <c r="A9" s="30"/>
      <c r="B9" s="73"/>
      <c r="C9" s="24"/>
      <c r="D9" s="36"/>
    </row>
    <row r="10" spans="1:5" x14ac:dyDescent="0.25">
      <c r="A10" s="30"/>
      <c r="B10" s="38"/>
      <c r="C10" s="38"/>
      <c r="D10" s="36"/>
    </row>
    <row r="11" spans="1:5" x14ac:dyDescent="0.25">
      <c r="A11" s="30"/>
      <c r="B11" s="25"/>
      <c r="C11" s="25"/>
      <c r="D11" s="36"/>
      <c r="E11" s="181"/>
    </row>
    <row r="12" spans="1:5" x14ac:dyDescent="0.25">
      <c r="A12" s="354" t="s">
        <v>108</v>
      </c>
      <c r="B12" s="355"/>
      <c r="C12" s="124"/>
      <c r="D12" s="123"/>
    </row>
    <row r="13" spans="1:5" x14ac:dyDescent="0.25">
      <c r="A13" s="30"/>
      <c r="B13" s="38"/>
      <c r="C13" s="38"/>
      <c r="D13" s="36"/>
    </row>
    <row r="14" spans="1:5" x14ac:dyDescent="0.25">
      <c r="A14" s="30"/>
      <c r="B14" s="38"/>
      <c r="C14" s="38"/>
      <c r="D14" s="36"/>
    </row>
    <row r="15" spans="1:5" x14ac:dyDescent="0.25">
      <c r="A15" s="30"/>
      <c r="B15" s="95"/>
      <c r="C15" s="38"/>
      <c r="D15" s="36"/>
    </row>
    <row r="16" spans="1:5" x14ac:dyDescent="0.25">
      <c r="A16" s="30"/>
      <c r="B16" s="25"/>
      <c r="C16" s="25"/>
      <c r="D16" s="36"/>
    </row>
    <row r="17" spans="1:4" x14ac:dyDescent="0.25">
      <c r="A17" s="30"/>
      <c r="B17" s="7"/>
      <c r="C17" s="7"/>
      <c r="D17" s="36"/>
    </row>
    <row r="18" spans="1:4" x14ac:dyDescent="0.25">
      <c r="A18" s="13"/>
      <c r="B18" s="72"/>
      <c r="C18" s="72"/>
      <c r="D18" s="36"/>
    </row>
    <row r="19" spans="1:4" x14ac:dyDescent="0.25">
      <c r="A19" s="13"/>
      <c r="B19" s="72"/>
      <c r="C19" s="72"/>
      <c r="D19" s="36"/>
    </row>
  </sheetData>
  <mergeCells count="2">
    <mergeCell ref="A1:D1"/>
    <mergeCell ref="A12:B12"/>
  </mergeCells>
  <conditionalFormatting sqref="D1:D1048576">
    <cfRule type="cellIs" dxfId="71" priority="5" stopIfTrue="1" operator="equal">
      <formula>"#"</formula>
    </cfRule>
    <cfRule type="cellIs" dxfId="70" priority="6" stopIfTrue="1" operator="equal">
      <formula>1</formula>
    </cfRule>
    <cfRule type="cellIs" dxfId="69" priority="8" stopIfTrue="1" operator="equal">
      <formula>2</formula>
    </cfRule>
    <cfRule type="cellIs" dxfId="68" priority="9" stopIfTrue="1" operator="equal">
      <formula>3</formula>
    </cfRule>
  </conditionalFormatting>
  <dataValidations count="2">
    <dataValidation type="list" allowBlank="1" showInputMessage="1" showErrorMessage="1" sqref="D2:D65536" xr:uid="{00000000-0002-0000-11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11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tabColor theme="9"/>
  </sheetPr>
  <dimension ref="A1:D37"/>
  <sheetViews>
    <sheetView view="pageBreakPreview" zoomScaleNormal="100" zoomScaleSheetLayoutView="100" workbookViewId="0">
      <pane ySplit="3" topLeftCell="A4" activePane="bottomLeft" state="frozenSplit"/>
      <selection activeCell="A10" sqref="A10:J10"/>
      <selection pane="bottomLeft" activeCell="B25" sqref="B25"/>
    </sheetView>
  </sheetViews>
  <sheetFormatPr baseColWidth="10" defaultColWidth="11.44140625" defaultRowHeight="13.2" x14ac:dyDescent="0.25"/>
  <cols>
    <col min="1" max="1" width="17.6640625" style="12" customWidth="1"/>
    <col min="2" max="3" width="51.6640625" style="71" customWidth="1"/>
    <col min="4" max="4" width="8.6640625" style="42" customWidth="1"/>
    <col min="5" max="16384" width="11.44140625" style="12"/>
  </cols>
  <sheetData>
    <row r="1" spans="1:4" ht="25.8" x14ac:dyDescent="0.45">
      <c r="A1" s="359" t="s">
        <v>365</v>
      </c>
      <c r="B1" s="359"/>
      <c r="C1" s="359"/>
      <c r="D1" s="359"/>
    </row>
    <row r="3" spans="1:4" ht="20.100000000000001" customHeight="1" x14ac:dyDescent="0.25">
      <c r="A3" s="121" t="s">
        <v>14</v>
      </c>
      <c r="B3" s="121" t="s">
        <v>105</v>
      </c>
      <c r="C3" s="121" t="s">
        <v>106</v>
      </c>
      <c r="D3" s="121" t="s">
        <v>15</v>
      </c>
    </row>
    <row r="4" spans="1:4" x14ac:dyDescent="0.25">
      <c r="A4" s="180" t="s">
        <v>107</v>
      </c>
      <c r="B4" s="124"/>
      <c r="C4" s="124"/>
      <c r="D4" s="123"/>
    </row>
    <row r="5" spans="1:4" x14ac:dyDescent="0.25">
      <c r="A5" s="271"/>
      <c r="B5" s="143"/>
      <c r="C5" s="25"/>
      <c r="D5" s="35"/>
    </row>
    <row r="6" spans="1:4" x14ac:dyDescent="0.25">
      <c r="A6" s="271"/>
      <c r="B6" s="143"/>
      <c r="C6" s="25"/>
      <c r="D6" s="35"/>
    </row>
    <row r="7" spans="1:4" x14ac:dyDescent="0.25">
      <c r="A7" s="30"/>
      <c r="B7" s="38"/>
      <c r="C7" s="38"/>
      <c r="D7" s="36"/>
    </row>
    <row r="8" spans="1:4" x14ac:dyDescent="0.25">
      <c r="A8" s="30"/>
      <c r="B8" s="38"/>
      <c r="C8" s="38"/>
      <c r="D8" s="35"/>
    </row>
    <row r="9" spans="1:4" x14ac:dyDescent="0.25">
      <c r="A9" s="30"/>
      <c r="B9" s="38"/>
      <c r="C9" s="38"/>
      <c r="D9" s="35"/>
    </row>
    <row r="10" spans="1:4" x14ac:dyDescent="0.25">
      <c r="A10" s="30"/>
      <c r="B10" s="38"/>
      <c r="C10" s="38"/>
      <c r="D10" s="35"/>
    </row>
    <row r="11" spans="1:4" x14ac:dyDescent="0.25">
      <c r="A11" s="30"/>
      <c r="B11" s="38"/>
      <c r="C11" s="38"/>
      <c r="D11" s="35"/>
    </row>
    <row r="12" spans="1:4" x14ac:dyDescent="0.25">
      <c r="A12" s="30"/>
      <c r="B12" s="38"/>
      <c r="C12" s="38"/>
      <c r="D12" s="35"/>
    </row>
    <row r="13" spans="1:4" x14ac:dyDescent="0.25">
      <c r="A13" s="30"/>
      <c r="B13" s="38"/>
      <c r="C13" s="38"/>
      <c r="D13" s="35"/>
    </row>
    <row r="14" spans="1:4" x14ac:dyDescent="0.25">
      <c r="A14" s="30"/>
      <c r="B14" s="38"/>
      <c r="C14" s="38"/>
      <c r="D14" s="35"/>
    </row>
    <row r="15" spans="1:4" x14ac:dyDescent="0.25">
      <c r="A15" s="354" t="s">
        <v>108</v>
      </c>
      <c r="B15" s="355"/>
      <c r="C15" s="126"/>
      <c r="D15" s="123"/>
    </row>
    <row r="16" spans="1:4" x14ac:dyDescent="0.25">
      <c r="A16" s="91"/>
      <c r="B16" s="77"/>
      <c r="C16" s="77"/>
      <c r="D16" s="35"/>
    </row>
    <row r="17" spans="1:4" x14ac:dyDescent="0.25">
      <c r="A17" s="91"/>
      <c r="B17" s="102"/>
      <c r="C17" s="25"/>
      <c r="D17" s="35"/>
    </row>
    <row r="18" spans="1:4" x14ac:dyDescent="0.25">
      <c r="A18" s="91"/>
      <c r="B18" s="102"/>
      <c r="C18" s="25"/>
      <c r="D18" s="35"/>
    </row>
    <row r="19" spans="1:4" x14ac:dyDescent="0.25">
      <c r="A19" s="91"/>
      <c r="B19" s="102"/>
      <c r="C19" s="25"/>
      <c r="D19" s="35"/>
    </row>
    <row r="20" spans="1:4" x14ac:dyDescent="0.25">
      <c r="A20" s="91"/>
      <c r="B20" s="102"/>
      <c r="C20" s="72"/>
      <c r="D20" s="41"/>
    </row>
    <row r="21" spans="1:4" x14ac:dyDescent="0.25">
      <c r="A21" s="91"/>
      <c r="B21" s="102"/>
      <c r="C21" s="72"/>
      <c r="D21" s="41"/>
    </row>
    <row r="22" spans="1:4" x14ac:dyDescent="0.25">
      <c r="A22" s="91"/>
      <c r="B22" s="102"/>
      <c r="C22" s="72"/>
      <c r="D22" s="41"/>
    </row>
    <row r="23" spans="1:4" x14ac:dyDescent="0.25">
      <c r="A23" s="91"/>
      <c r="B23" s="102"/>
      <c r="C23" s="72"/>
      <c r="D23" s="41"/>
    </row>
    <row r="24" spans="1:4" x14ac:dyDescent="0.25">
      <c r="A24" s="91"/>
      <c r="B24" s="75"/>
      <c r="C24" s="75"/>
      <c r="D24" s="41"/>
    </row>
    <row r="25" spans="1:4" x14ac:dyDescent="0.25">
      <c r="A25" s="91"/>
      <c r="B25" s="38"/>
      <c r="C25" s="38"/>
      <c r="D25" s="41"/>
    </row>
    <row r="26" spans="1:4" x14ac:dyDescent="0.25">
      <c r="A26" s="91"/>
      <c r="B26" s="77"/>
      <c r="C26" s="77"/>
      <c r="D26" s="41"/>
    </row>
    <row r="27" spans="1:4" x14ac:dyDescent="0.25">
      <c r="A27" s="91"/>
      <c r="B27" s="77"/>
      <c r="C27" s="77"/>
      <c r="D27" s="41"/>
    </row>
    <row r="28" spans="1:4" x14ac:dyDescent="0.25">
      <c r="A28" s="91"/>
      <c r="B28" s="77"/>
      <c r="C28" s="77"/>
      <c r="D28" s="41"/>
    </row>
    <row r="29" spans="1:4" x14ac:dyDescent="0.25">
      <c r="A29" s="91"/>
      <c r="B29" s="38"/>
      <c r="C29" s="38"/>
      <c r="D29" s="41"/>
    </row>
    <row r="30" spans="1:4" x14ac:dyDescent="0.25">
      <c r="A30" s="91"/>
      <c r="B30" s="38"/>
      <c r="C30" s="38"/>
      <c r="D30" s="41"/>
    </row>
    <row r="31" spans="1:4" x14ac:dyDescent="0.25">
      <c r="A31" s="91"/>
      <c r="B31" s="77"/>
      <c r="C31" s="77"/>
      <c r="D31" s="41"/>
    </row>
    <row r="32" spans="1:4" x14ac:dyDescent="0.25">
      <c r="A32" s="91"/>
      <c r="B32" s="77"/>
      <c r="C32" s="77"/>
      <c r="D32" s="41"/>
    </row>
    <row r="33" spans="1:4" x14ac:dyDescent="0.25">
      <c r="A33" s="91"/>
      <c r="B33" s="77"/>
      <c r="C33" s="77"/>
      <c r="D33" s="41"/>
    </row>
    <row r="34" spans="1:4" x14ac:dyDescent="0.25">
      <c r="A34" s="91"/>
      <c r="B34" s="77"/>
      <c r="C34" s="77"/>
      <c r="D34" s="41"/>
    </row>
    <row r="35" spans="1:4" x14ac:dyDescent="0.25">
      <c r="A35" s="91"/>
      <c r="B35" s="77"/>
      <c r="C35" s="77"/>
      <c r="D35" s="41"/>
    </row>
    <row r="36" spans="1:4" x14ac:dyDescent="0.25">
      <c r="A36" s="91"/>
      <c r="B36" s="77"/>
      <c r="C36" s="77"/>
      <c r="D36" s="41"/>
    </row>
    <row r="37" spans="1:4" x14ac:dyDescent="0.25">
      <c r="A37" s="91"/>
      <c r="B37" s="38"/>
      <c r="C37" s="38"/>
      <c r="D37" s="41"/>
    </row>
  </sheetData>
  <mergeCells count="2">
    <mergeCell ref="A1:D1"/>
    <mergeCell ref="A15:B15"/>
  </mergeCells>
  <conditionalFormatting sqref="D1:D1048576">
    <cfRule type="cellIs" dxfId="67" priority="9" stopIfTrue="1" operator="equal">
      <formula>"#"</formula>
    </cfRule>
    <cfRule type="cellIs" dxfId="66" priority="10" stopIfTrue="1" operator="equal">
      <formula>1</formula>
    </cfRule>
    <cfRule type="cellIs" dxfId="65" priority="11" stopIfTrue="1" operator="equal">
      <formula>2</formula>
    </cfRule>
    <cfRule type="cellIs" dxfId="64" priority="12" stopIfTrue="1" operator="equal">
      <formula>3</formula>
    </cfRule>
  </conditionalFormatting>
  <dataValidations count="2">
    <dataValidation type="textLength" operator="lessThan" allowBlank="1" showInputMessage="1" showErrorMessage="1" errorTitle="Texte trop long" error="Veuillez saisir moins de 255 caractères dans la case (maximum de 4 lignes environ)" sqref="B34:C34 C1:C23 C35:C65541 C25:C33" xr:uid="{00000000-0002-0000-1200-000000000000}">
      <formula1>250</formula1>
    </dataValidation>
    <dataValidation type="list" allowBlank="1" showInputMessage="1" showErrorMessage="1" sqref="D1:D1048576" xr:uid="{00000000-0002-0000-12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7"/>
  <sheetViews>
    <sheetView view="pageBreakPreview" zoomScaleNormal="100" zoomScaleSheetLayoutView="100" workbookViewId="0">
      <pane ySplit="1" topLeftCell="A2" activePane="bottomLeft" state="frozenSplit"/>
      <selection activeCell="O15" sqref="O15"/>
      <selection pane="bottomLeft" sqref="A1:H1"/>
    </sheetView>
  </sheetViews>
  <sheetFormatPr baseColWidth="10" defaultRowHeight="14.4" x14ac:dyDescent="0.3"/>
  <cols>
    <col min="1" max="1" width="10.6640625" customWidth="1"/>
    <col min="2" max="2" width="21.88671875" customWidth="1"/>
    <col min="3" max="3" width="5.6640625" customWidth="1"/>
    <col min="4" max="4" width="10.6640625" customWidth="1"/>
    <col min="5" max="5" width="28.6640625" customWidth="1"/>
    <col min="6" max="6" width="5.6640625" customWidth="1"/>
    <col min="7" max="7" width="10.6640625" customWidth="1"/>
    <col min="8" max="8" width="33.109375" customWidth="1"/>
    <col min="257" max="257" width="10.6640625" customWidth="1"/>
    <col min="258" max="258" width="21.88671875" customWidth="1"/>
    <col min="259" max="259" width="5.6640625" customWidth="1"/>
    <col min="260" max="260" width="10.6640625" customWidth="1"/>
    <col min="261" max="261" width="28.6640625" customWidth="1"/>
    <col min="262" max="262" width="5.6640625" customWidth="1"/>
    <col min="263" max="263" width="10.6640625" customWidth="1"/>
    <col min="264" max="264" width="33.109375" customWidth="1"/>
    <col min="513" max="513" width="10.6640625" customWidth="1"/>
    <col min="514" max="514" width="21.88671875" customWidth="1"/>
    <col min="515" max="515" width="5.6640625" customWidth="1"/>
    <col min="516" max="516" width="10.6640625" customWidth="1"/>
    <col min="517" max="517" width="28.6640625" customWidth="1"/>
    <col min="518" max="518" width="5.6640625" customWidth="1"/>
    <col min="519" max="519" width="10.6640625" customWidth="1"/>
    <col min="520" max="520" width="33.109375" customWidth="1"/>
    <col min="769" max="769" width="10.6640625" customWidth="1"/>
    <col min="770" max="770" width="21.88671875" customWidth="1"/>
    <col min="771" max="771" width="5.6640625" customWidth="1"/>
    <col min="772" max="772" width="10.6640625" customWidth="1"/>
    <col min="773" max="773" width="28.6640625" customWidth="1"/>
    <col min="774" max="774" width="5.6640625" customWidth="1"/>
    <col min="775" max="775" width="10.6640625" customWidth="1"/>
    <col min="776" max="776" width="33.109375" customWidth="1"/>
    <col min="1025" max="1025" width="10.6640625" customWidth="1"/>
    <col min="1026" max="1026" width="21.88671875" customWidth="1"/>
    <col min="1027" max="1027" width="5.6640625" customWidth="1"/>
    <col min="1028" max="1028" width="10.6640625" customWidth="1"/>
    <col min="1029" max="1029" width="28.6640625" customWidth="1"/>
    <col min="1030" max="1030" width="5.6640625" customWidth="1"/>
    <col min="1031" max="1031" width="10.6640625" customWidth="1"/>
    <col min="1032" max="1032" width="33.109375" customWidth="1"/>
    <col min="1281" max="1281" width="10.6640625" customWidth="1"/>
    <col min="1282" max="1282" width="21.88671875" customWidth="1"/>
    <col min="1283" max="1283" width="5.6640625" customWidth="1"/>
    <col min="1284" max="1284" width="10.6640625" customWidth="1"/>
    <col min="1285" max="1285" width="28.6640625" customWidth="1"/>
    <col min="1286" max="1286" width="5.6640625" customWidth="1"/>
    <col min="1287" max="1287" width="10.6640625" customWidth="1"/>
    <col min="1288" max="1288" width="33.109375" customWidth="1"/>
    <col min="1537" max="1537" width="10.6640625" customWidth="1"/>
    <col min="1538" max="1538" width="21.88671875" customWidth="1"/>
    <col min="1539" max="1539" width="5.6640625" customWidth="1"/>
    <col min="1540" max="1540" width="10.6640625" customWidth="1"/>
    <col min="1541" max="1541" width="28.6640625" customWidth="1"/>
    <col min="1542" max="1542" width="5.6640625" customWidth="1"/>
    <col min="1543" max="1543" width="10.6640625" customWidth="1"/>
    <col min="1544" max="1544" width="33.109375" customWidth="1"/>
    <col min="1793" max="1793" width="10.6640625" customWidth="1"/>
    <col min="1794" max="1794" width="21.88671875" customWidth="1"/>
    <col min="1795" max="1795" width="5.6640625" customWidth="1"/>
    <col min="1796" max="1796" width="10.6640625" customWidth="1"/>
    <col min="1797" max="1797" width="28.6640625" customWidth="1"/>
    <col min="1798" max="1798" width="5.6640625" customWidth="1"/>
    <col min="1799" max="1799" width="10.6640625" customWidth="1"/>
    <col min="1800" max="1800" width="33.109375" customWidth="1"/>
    <col min="2049" max="2049" width="10.6640625" customWidth="1"/>
    <col min="2050" max="2050" width="21.88671875" customWidth="1"/>
    <col min="2051" max="2051" width="5.6640625" customWidth="1"/>
    <col min="2052" max="2052" width="10.6640625" customWidth="1"/>
    <col min="2053" max="2053" width="28.6640625" customWidth="1"/>
    <col min="2054" max="2054" width="5.6640625" customWidth="1"/>
    <col min="2055" max="2055" width="10.6640625" customWidth="1"/>
    <col min="2056" max="2056" width="33.109375" customWidth="1"/>
    <col min="2305" max="2305" width="10.6640625" customWidth="1"/>
    <col min="2306" max="2306" width="21.88671875" customWidth="1"/>
    <col min="2307" max="2307" width="5.6640625" customWidth="1"/>
    <col min="2308" max="2308" width="10.6640625" customWidth="1"/>
    <col min="2309" max="2309" width="28.6640625" customWidth="1"/>
    <col min="2310" max="2310" width="5.6640625" customWidth="1"/>
    <col min="2311" max="2311" width="10.6640625" customWidth="1"/>
    <col min="2312" max="2312" width="33.109375" customWidth="1"/>
    <col min="2561" max="2561" width="10.6640625" customWidth="1"/>
    <col min="2562" max="2562" width="21.88671875" customWidth="1"/>
    <col min="2563" max="2563" width="5.6640625" customWidth="1"/>
    <col min="2564" max="2564" width="10.6640625" customWidth="1"/>
    <col min="2565" max="2565" width="28.6640625" customWidth="1"/>
    <col min="2566" max="2566" width="5.6640625" customWidth="1"/>
    <col min="2567" max="2567" width="10.6640625" customWidth="1"/>
    <col min="2568" max="2568" width="33.109375" customWidth="1"/>
    <col min="2817" max="2817" width="10.6640625" customWidth="1"/>
    <col min="2818" max="2818" width="21.88671875" customWidth="1"/>
    <col min="2819" max="2819" width="5.6640625" customWidth="1"/>
    <col min="2820" max="2820" width="10.6640625" customWidth="1"/>
    <col min="2821" max="2821" width="28.6640625" customWidth="1"/>
    <col min="2822" max="2822" width="5.6640625" customWidth="1"/>
    <col min="2823" max="2823" width="10.6640625" customWidth="1"/>
    <col min="2824" max="2824" width="33.109375" customWidth="1"/>
    <col min="3073" max="3073" width="10.6640625" customWidth="1"/>
    <col min="3074" max="3074" width="21.88671875" customWidth="1"/>
    <col min="3075" max="3075" width="5.6640625" customWidth="1"/>
    <col min="3076" max="3076" width="10.6640625" customWidth="1"/>
    <col min="3077" max="3077" width="28.6640625" customWidth="1"/>
    <col min="3078" max="3078" width="5.6640625" customWidth="1"/>
    <col min="3079" max="3079" width="10.6640625" customWidth="1"/>
    <col min="3080" max="3080" width="33.109375" customWidth="1"/>
    <col min="3329" max="3329" width="10.6640625" customWidth="1"/>
    <col min="3330" max="3330" width="21.88671875" customWidth="1"/>
    <col min="3331" max="3331" width="5.6640625" customWidth="1"/>
    <col min="3332" max="3332" width="10.6640625" customWidth="1"/>
    <col min="3333" max="3333" width="28.6640625" customWidth="1"/>
    <col min="3334" max="3334" width="5.6640625" customWidth="1"/>
    <col min="3335" max="3335" width="10.6640625" customWidth="1"/>
    <col min="3336" max="3336" width="33.109375" customWidth="1"/>
    <col min="3585" max="3585" width="10.6640625" customWidth="1"/>
    <col min="3586" max="3586" width="21.88671875" customWidth="1"/>
    <col min="3587" max="3587" width="5.6640625" customWidth="1"/>
    <col min="3588" max="3588" width="10.6640625" customWidth="1"/>
    <col min="3589" max="3589" width="28.6640625" customWidth="1"/>
    <col min="3590" max="3590" width="5.6640625" customWidth="1"/>
    <col min="3591" max="3591" width="10.6640625" customWidth="1"/>
    <col min="3592" max="3592" width="33.109375" customWidth="1"/>
    <col min="3841" max="3841" width="10.6640625" customWidth="1"/>
    <col min="3842" max="3842" width="21.88671875" customWidth="1"/>
    <col min="3843" max="3843" width="5.6640625" customWidth="1"/>
    <col min="3844" max="3844" width="10.6640625" customWidth="1"/>
    <col min="3845" max="3845" width="28.6640625" customWidth="1"/>
    <col min="3846" max="3846" width="5.6640625" customWidth="1"/>
    <col min="3847" max="3847" width="10.6640625" customWidth="1"/>
    <col min="3848" max="3848" width="33.109375" customWidth="1"/>
    <col min="4097" max="4097" width="10.6640625" customWidth="1"/>
    <col min="4098" max="4098" width="21.88671875" customWidth="1"/>
    <col min="4099" max="4099" width="5.6640625" customWidth="1"/>
    <col min="4100" max="4100" width="10.6640625" customWidth="1"/>
    <col min="4101" max="4101" width="28.6640625" customWidth="1"/>
    <col min="4102" max="4102" width="5.6640625" customWidth="1"/>
    <col min="4103" max="4103" width="10.6640625" customWidth="1"/>
    <col min="4104" max="4104" width="33.109375" customWidth="1"/>
    <col min="4353" max="4353" width="10.6640625" customWidth="1"/>
    <col min="4354" max="4354" width="21.88671875" customWidth="1"/>
    <col min="4355" max="4355" width="5.6640625" customWidth="1"/>
    <col min="4356" max="4356" width="10.6640625" customWidth="1"/>
    <col min="4357" max="4357" width="28.6640625" customWidth="1"/>
    <col min="4358" max="4358" width="5.6640625" customWidth="1"/>
    <col min="4359" max="4359" width="10.6640625" customWidth="1"/>
    <col min="4360" max="4360" width="33.109375" customWidth="1"/>
    <col min="4609" max="4609" width="10.6640625" customWidth="1"/>
    <col min="4610" max="4610" width="21.88671875" customWidth="1"/>
    <col min="4611" max="4611" width="5.6640625" customWidth="1"/>
    <col min="4612" max="4612" width="10.6640625" customWidth="1"/>
    <col min="4613" max="4613" width="28.6640625" customWidth="1"/>
    <col min="4614" max="4614" width="5.6640625" customWidth="1"/>
    <col min="4615" max="4615" width="10.6640625" customWidth="1"/>
    <col min="4616" max="4616" width="33.109375" customWidth="1"/>
    <col min="4865" max="4865" width="10.6640625" customWidth="1"/>
    <col min="4866" max="4866" width="21.88671875" customWidth="1"/>
    <col min="4867" max="4867" width="5.6640625" customWidth="1"/>
    <col min="4868" max="4868" width="10.6640625" customWidth="1"/>
    <col min="4869" max="4869" width="28.6640625" customWidth="1"/>
    <col min="4870" max="4870" width="5.6640625" customWidth="1"/>
    <col min="4871" max="4871" width="10.6640625" customWidth="1"/>
    <col min="4872" max="4872" width="33.109375" customWidth="1"/>
    <col min="5121" max="5121" width="10.6640625" customWidth="1"/>
    <col min="5122" max="5122" width="21.88671875" customWidth="1"/>
    <col min="5123" max="5123" width="5.6640625" customWidth="1"/>
    <col min="5124" max="5124" width="10.6640625" customWidth="1"/>
    <col min="5125" max="5125" width="28.6640625" customWidth="1"/>
    <col min="5126" max="5126" width="5.6640625" customWidth="1"/>
    <col min="5127" max="5127" width="10.6640625" customWidth="1"/>
    <col min="5128" max="5128" width="33.109375" customWidth="1"/>
    <col min="5377" max="5377" width="10.6640625" customWidth="1"/>
    <col min="5378" max="5378" width="21.88671875" customWidth="1"/>
    <col min="5379" max="5379" width="5.6640625" customWidth="1"/>
    <col min="5380" max="5380" width="10.6640625" customWidth="1"/>
    <col min="5381" max="5381" width="28.6640625" customWidth="1"/>
    <col min="5382" max="5382" width="5.6640625" customWidth="1"/>
    <col min="5383" max="5383" width="10.6640625" customWidth="1"/>
    <col min="5384" max="5384" width="33.109375" customWidth="1"/>
    <col min="5633" max="5633" width="10.6640625" customWidth="1"/>
    <col min="5634" max="5634" width="21.88671875" customWidth="1"/>
    <col min="5635" max="5635" width="5.6640625" customWidth="1"/>
    <col min="5636" max="5636" width="10.6640625" customWidth="1"/>
    <col min="5637" max="5637" width="28.6640625" customWidth="1"/>
    <col min="5638" max="5638" width="5.6640625" customWidth="1"/>
    <col min="5639" max="5639" width="10.6640625" customWidth="1"/>
    <col min="5640" max="5640" width="33.109375" customWidth="1"/>
    <col min="5889" max="5889" width="10.6640625" customWidth="1"/>
    <col min="5890" max="5890" width="21.88671875" customWidth="1"/>
    <col min="5891" max="5891" width="5.6640625" customWidth="1"/>
    <col min="5892" max="5892" width="10.6640625" customWidth="1"/>
    <col min="5893" max="5893" width="28.6640625" customWidth="1"/>
    <col min="5894" max="5894" width="5.6640625" customWidth="1"/>
    <col min="5895" max="5895" width="10.6640625" customWidth="1"/>
    <col min="5896" max="5896" width="33.109375" customWidth="1"/>
    <col min="6145" max="6145" width="10.6640625" customWidth="1"/>
    <col min="6146" max="6146" width="21.88671875" customWidth="1"/>
    <col min="6147" max="6147" width="5.6640625" customWidth="1"/>
    <col min="6148" max="6148" width="10.6640625" customWidth="1"/>
    <col min="6149" max="6149" width="28.6640625" customWidth="1"/>
    <col min="6150" max="6150" width="5.6640625" customWidth="1"/>
    <col min="6151" max="6151" width="10.6640625" customWidth="1"/>
    <col min="6152" max="6152" width="33.109375" customWidth="1"/>
    <col min="6401" max="6401" width="10.6640625" customWidth="1"/>
    <col min="6402" max="6402" width="21.88671875" customWidth="1"/>
    <col min="6403" max="6403" width="5.6640625" customWidth="1"/>
    <col min="6404" max="6404" width="10.6640625" customWidth="1"/>
    <col min="6405" max="6405" width="28.6640625" customWidth="1"/>
    <col min="6406" max="6406" width="5.6640625" customWidth="1"/>
    <col min="6407" max="6407" width="10.6640625" customWidth="1"/>
    <col min="6408" max="6408" width="33.109375" customWidth="1"/>
    <col min="6657" max="6657" width="10.6640625" customWidth="1"/>
    <col min="6658" max="6658" width="21.88671875" customWidth="1"/>
    <col min="6659" max="6659" width="5.6640625" customWidth="1"/>
    <col min="6660" max="6660" width="10.6640625" customWidth="1"/>
    <col min="6661" max="6661" width="28.6640625" customWidth="1"/>
    <col min="6662" max="6662" width="5.6640625" customWidth="1"/>
    <col min="6663" max="6663" width="10.6640625" customWidth="1"/>
    <col min="6664" max="6664" width="33.109375" customWidth="1"/>
    <col min="6913" max="6913" width="10.6640625" customWidth="1"/>
    <col min="6914" max="6914" width="21.88671875" customWidth="1"/>
    <col min="6915" max="6915" width="5.6640625" customWidth="1"/>
    <col min="6916" max="6916" width="10.6640625" customWidth="1"/>
    <col min="6917" max="6917" width="28.6640625" customWidth="1"/>
    <col min="6918" max="6918" width="5.6640625" customWidth="1"/>
    <col min="6919" max="6919" width="10.6640625" customWidth="1"/>
    <col min="6920" max="6920" width="33.109375" customWidth="1"/>
    <col min="7169" max="7169" width="10.6640625" customWidth="1"/>
    <col min="7170" max="7170" width="21.88671875" customWidth="1"/>
    <col min="7171" max="7171" width="5.6640625" customWidth="1"/>
    <col min="7172" max="7172" width="10.6640625" customWidth="1"/>
    <col min="7173" max="7173" width="28.6640625" customWidth="1"/>
    <col min="7174" max="7174" width="5.6640625" customWidth="1"/>
    <col min="7175" max="7175" width="10.6640625" customWidth="1"/>
    <col min="7176" max="7176" width="33.109375" customWidth="1"/>
    <col min="7425" max="7425" width="10.6640625" customWidth="1"/>
    <col min="7426" max="7426" width="21.88671875" customWidth="1"/>
    <col min="7427" max="7427" width="5.6640625" customWidth="1"/>
    <col min="7428" max="7428" width="10.6640625" customWidth="1"/>
    <col min="7429" max="7429" width="28.6640625" customWidth="1"/>
    <col min="7430" max="7430" width="5.6640625" customWidth="1"/>
    <col min="7431" max="7431" width="10.6640625" customWidth="1"/>
    <col min="7432" max="7432" width="33.109375" customWidth="1"/>
    <col min="7681" max="7681" width="10.6640625" customWidth="1"/>
    <col min="7682" max="7682" width="21.88671875" customWidth="1"/>
    <col min="7683" max="7683" width="5.6640625" customWidth="1"/>
    <col min="7684" max="7684" width="10.6640625" customWidth="1"/>
    <col min="7685" max="7685" width="28.6640625" customWidth="1"/>
    <col min="7686" max="7686" width="5.6640625" customWidth="1"/>
    <col min="7687" max="7687" width="10.6640625" customWidth="1"/>
    <col min="7688" max="7688" width="33.109375" customWidth="1"/>
    <col min="7937" max="7937" width="10.6640625" customWidth="1"/>
    <col min="7938" max="7938" width="21.88671875" customWidth="1"/>
    <col min="7939" max="7939" width="5.6640625" customWidth="1"/>
    <col min="7940" max="7940" width="10.6640625" customWidth="1"/>
    <col min="7941" max="7941" width="28.6640625" customWidth="1"/>
    <col min="7942" max="7942" width="5.6640625" customWidth="1"/>
    <col min="7943" max="7943" width="10.6640625" customWidth="1"/>
    <col min="7944" max="7944" width="33.109375" customWidth="1"/>
    <col min="8193" max="8193" width="10.6640625" customWidth="1"/>
    <col min="8194" max="8194" width="21.88671875" customWidth="1"/>
    <col min="8195" max="8195" width="5.6640625" customWidth="1"/>
    <col min="8196" max="8196" width="10.6640625" customWidth="1"/>
    <col min="8197" max="8197" width="28.6640625" customWidth="1"/>
    <col min="8198" max="8198" width="5.6640625" customWidth="1"/>
    <col min="8199" max="8199" width="10.6640625" customWidth="1"/>
    <col min="8200" max="8200" width="33.109375" customWidth="1"/>
    <col min="8449" max="8449" width="10.6640625" customWidth="1"/>
    <col min="8450" max="8450" width="21.88671875" customWidth="1"/>
    <col min="8451" max="8451" width="5.6640625" customWidth="1"/>
    <col min="8452" max="8452" width="10.6640625" customWidth="1"/>
    <col min="8453" max="8453" width="28.6640625" customWidth="1"/>
    <col min="8454" max="8454" width="5.6640625" customWidth="1"/>
    <col min="8455" max="8455" width="10.6640625" customWidth="1"/>
    <col min="8456" max="8456" width="33.109375" customWidth="1"/>
    <col min="8705" max="8705" width="10.6640625" customWidth="1"/>
    <col min="8706" max="8706" width="21.88671875" customWidth="1"/>
    <col min="8707" max="8707" width="5.6640625" customWidth="1"/>
    <col min="8708" max="8708" width="10.6640625" customWidth="1"/>
    <col min="8709" max="8709" width="28.6640625" customWidth="1"/>
    <col min="8710" max="8710" width="5.6640625" customWidth="1"/>
    <col min="8711" max="8711" width="10.6640625" customWidth="1"/>
    <col min="8712" max="8712" width="33.109375" customWidth="1"/>
    <col min="8961" max="8961" width="10.6640625" customWidth="1"/>
    <col min="8962" max="8962" width="21.88671875" customWidth="1"/>
    <col min="8963" max="8963" width="5.6640625" customWidth="1"/>
    <col min="8964" max="8964" width="10.6640625" customWidth="1"/>
    <col min="8965" max="8965" width="28.6640625" customWidth="1"/>
    <col min="8966" max="8966" width="5.6640625" customWidth="1"/>
    <col min="8967" max="8967" width="10.6640625" customWidth="1"/>
    <col min="8968" max="8968" width="33.109375" customWidth="1"/>
    <col min="9217" max="9217" width="10.6640625" customWidth="1"/>
    <col min="9218" max="9218" width="21.88671875" customWidth="1"/>
    <col min="9219" max="9219" width="5.6640625" customWidth="1"/>
    <col min="9220" max="9220" width="10.6640625" customWidth="1"/>
    <col min="9221" max="9221" width="28.6640625" customWidth="1"/>
    <col min="9222" max="9222" width="5.6640625" customWidth="1"/>
    <col min="9223" max="9223" width="10.6640625" customWidth="1"/>
    <col min="9224" max="9224" width="33.109375" customWidth="1"/>
    <col min="9473" max="9473" width="10.6640625" customWidth="1"/>
    <col min="9474" max="9474" width="21.88671875" customWidth="1"/>
    <col min="9475" max="9475" width="5.6640625" customWidth="1"/>
    <col min="9476" max="9476" width="10.6640625" customWidth="1"/>
    <col min="9477" max="9477" width="28.6640625" customWidth="1"/>
    <col min="9478" max="9478" width="5.6640625" customWidth="1"/>
    <col min="9479" max="9479" width="10.6640625" customWidth="1"/>
    <col min="9480" max="9480" width="33.109375" customWidth="1"/>
    <col min="9729" max="9729" width="10.6640625" customWidth="1"/>
    <col min="9730" max="9730" width="21.88671875" customWidth="1"/>
    <col min="9731" max="9731" width="5.6640625" customWidth="1"/>
    <col min="9732" max="9732" width="10.6640625" customWidth="1"/>
    <col min="9733" max="9733" width="28.6640625" customWidth="1"/>
    <col min="9734" max="9734" width="5.6640625" customWidth="1"/>
    <col min="9735" max="9735" width="10.6640625" customWidth="1"/>
    <col min="9736" max="9736" width="33.109375" customWidth="1"/>
    <col min="9985" max="9985" width="10.6640625" customWidth="1"/>
    <col min="9986" max="9986" width="21.88671875" customWidth="1"/>
    <col min="9987" max="9987" width="5.6640625" customWidth="1"/>
    <col min="9988" max="9988" width="10.6640625" customWidth="1"/>
    <col min="9989" max="9989" width="28.6640625" customWidth="1"/>
    <col min="9990" max="9990" width="5.6640625" customWidth="1"/>
    <col min="9991" max="9991" width="10.6640625" customWidth="1"/>
    <col min="9992" max="9992" width="33.109375" customWidth="1"/>
    <col min="10241" max="10241" width="10.6640625" customWidth="1"/>
    <col min="10242" max="10242" width="21.88671875" customWidth="1"/>
    <col min="10243" max="10243" width="5.6640625" customWidth="1"/>
    <col min="10244" max="10244" width="10.6640625" customWidth="1"/>
    <col min="10245" max="10245" width="28.6640625" customWidth="1"/>
    <col min="10246" max="10246" width="5.6640625" customWidth="1"/>
    <col min="10247" max="10247" width="10.6640625" customWidth="1"/>
    <col min="10248" max="10248" width="33.109375" customWidth="1"/>
    <col min="10497" max="10497" width="10.6640625" customWidth="1"/>
    <col min="10498" max="10498" width="21.88671875" customWidth="1"/>
    <col min="10499" max="10499" width="5.6640625" customWidth="1"/>
    <col min="10500" max="10500" width="10.6640625" customWidth="1"/>
    <col min="10501" max="10501" width="28.6640625" customWidth="1"/>
    <col min="10502" max="10502" width="5.6640625" customWidth="1"/>
    <col min="10503" max="10503" width="10.6640625" customWidth="1"/>
    <col min="10504" max="10504" width="33.109375" customWidth="1"/>
    <col min="10753" max="10753" width="10.6640625" customWidth="1"/>
    <col min="10754" max="10754" width="21.88671875" customWidth="1"/>
    <col min="10755" max="10755" width="5.6640625" customWidth="1"/>
    <col min="10756" max="10756" width="10.6640625" customWidth="1"/>
    <col min="10757" max="10757" width="28.6640625" customWidth="1"/>
    <col min="10758" max="10758" width="5.6640625" customWidth="1"/>
    <col min="10759" max="10759" width="10.6640625" customWidth="1"/>
    <col min="10760" max="10760" width="33.109375" customWidth="1"/>
    <col min="11009" max="11009" width="10.6640625" customWidth="1"/>
    <col min="11010" max="11010" width="21.88671875" customWidth="1"/>
    <col min="11011" max="11011" width="5.6640625" customWidth="1"/>
    <col min="11012" max="11012" width="10.6640625" customWidth="1"/>
    <col min="11013" max="11013" width="28.6640625" customWidth="1"/>
    <col min="11014" max="11014" width="5.6640625" customWidth="1"/>
    <col min="11015" max="11015" width="10.6640625" customWidth="1"/>
    <col min="11016" max="11016" width="33.109375" customWidth="1"/>
    <col min="11265" max="11265" width="10.6640625" customWidth="1"/>
    <col min="11266" max="11266" width="21.88671875" customWidth="1"/>
    <col min="11267" max="11267" width="5.6640625" customWidth="1"/>
    <col min="11268" max="11268" width="10.6640625" customWidth="1"/>
    <col min="11269" max="11269" width="28.6640625" customWidth="1"/>
    <col min="11270" max="11270" width="5.6640625" customWidth="1"/>
    <col min="11271" max="11271" width="10.6640625" customWidth="1"/>
    <col min="11272" max="11272" width="33.109375" customWidth="1"/>
    <col min="11521" max="11521" width="10.6640625" customWidth="1"/>
    <col min="11522" max="11522" width="21.88671875" customWidth="1"/>
    <col min="11523" max="11523" width="5.6640625" customWidth="1"/>
    <col min="11524" max="11524" width="10.6640625" customWidth="1"/>
    <col min="11525" max="11525" width="28.6640625" customWidth="1"/>
    <col min="11526" max="11526" width="5.6640625" customWidth="1"/>
    <col min="11527" max="11527" width="10.6640625" customWidth="1"/>
    <col min="11528" max="11528" width="33.109375" customWidth="1"/>
    <col min="11777" max="11777" width="10.6640625" customWidth="1"/>
    <col min="11778" max="11778" width="21.88671875" customWidth="1"/>
    <col min="11779" max="11779" width="5.6640625" customWidth="1"/>
    <col min="11780" max="11780" width="10.6640625" customWidth="1"/>
    <col min="11781" max="11781" width="28.6640625" customWidth="1"/>
    <col min="11782" max="11782" width="5.6640625" customWidth="1"/>
    <col min="11783" max="11783" width="10.6640625" customWidth="1"/>
    <col min="11784" max="11784" width="33.109375" customWidth="1"/>
    <col min="12033" max="12033" width="10.6640625" customWidth="1"/>
    <col min="12034" max="12034" width="21.88671875" customWidth="1"/>
    <col min="12035" max="12035" width="5.6640625" customWidth="1"/>
    <col min="12036" max="12036" width="10.6640625" customWidth="1"/>
    <col min="12037" max="12037" width="28.6640625" customWidth="1"/>
    <col min="12038" max="12038" width="5.6640625" customWidth="1"/>
    <col min="12039" max="12039" width="10.6640625" customWidth="1"/>
    <col min="12040" max="12040" width="33.109375" customWidth="1"/>
    <col min="12289" max="12289" width="10.6640625" customWidth="1"/>
    <col min="12290" max="12290" width="21.88671875" customWidth="1"/>
    <col min="12291" max="12291" width="5.6640625" customWidth="1"/>
    <col min="12292" max="12292" width="10.6640625" customWidth="1"/>
    <col min="12293" max="12293" width="28.6640625" customWidth="1"/>
    <col min="12294" max="12294" width="5.6640625" customWidth="1"/>
    <col min="12295" max="12295" width="10.6640625" customWidth="1"/>
    <col min="12296" max="12296" width="33.109375" customWidth="1"/>
    <col min="12545" max="12545" width="10.6640625" customWidth="1"/>
    <col min="12546" max="12546" width="21.88671875" customWidth="1"/>
    <col min="12547" max="12547" width="5.6640625" customWidth="1"/>
    <col min="12548" max="12548" width="10.6640625" customWidth="1"/>
    <col min="12549" max="12549" width="28.6640625" customWidth="1"/>
    <col min="12550" max="12550" width="5.6640625" customWidth="1"/>
    <col min="12551" max="12551" width="10.6640625" customWidth="1"/>
    <col min="12552" max="12552" width="33.109375" customWidth="1"/>
    <col min="12801" max="12801" width="10.6640625" customWidth="1"/>
    <col min="12802" max="12802" width="21.88671875" customWidth="1"/>
    <col min="12803" max="12803" width="5.6640625" customWidth="1"/>
    <col min="12804" max="12804" width="10.6640625" customWidth="1"/>
    <col min="12805" max="12805" width="28.6640625" customWidth="1"/>
    <col min="12806" max="12806" width="5.6640625" customWidth="1"/>
    <col min="12807" max="12807" width="10.6640625" customWidth="1"/>
    <col min="12808" max="12808" width="33.109375" customWidth="1"/>
    <col min="13057" max="13057" width="10.6640625" customWidth="1"/>
    <col min="13058" max="13058" width="21.88671875" customWidth="1"/>
    <col min="13059" max="13059" width="5.6640625" customWidth="1"/>
    <col min="13060" max="13060" width="10.6640625" customWidth="1"/>
    <col min="13061" max="13061" width="28.6640625" customWidth="1"/>
    <col min="13062" max="13062" width="5.6640625" customWidth="1"/>
    <col min="13063" max="13063" width="10.6640625" customWidth="1"/>
    <col min="13064" max="13064" width="33.109375" customWidth="1"/>
    <col min="13313" max="13313" width="10.6640625" customWidth="1"/>
    <col min="13314" max="13314" width="21.88671875" customWidth="1"/>
    <col min="13315" max="13315" width="5.6640625" customWidth="1"/>
    <col min="13316" max="13316" width="10.6640625" customWidth="1"/>
    <col min="13317" max="13317" width="28.6640625" customWidth="1"/>
    <col min="13318" max="13318" width="5.6640625" customWidth="1"/>
    <col min="13319" max="13319" width="10.6640625" customWidth="1"/>
    <col min="13320" max="13320" width="33.109375" customWidth="1"/>
    <col min="13569" max="13569" width="10.6640625" customWidth="1"/>
    <col min="13570" max="13570" width="21.88671875" customWidth="1"/>
    <col min="13571" max="13571" width="5.6640625" customWidth="1"/>
    <col min="13572" max="13572" width="10.6640625" customWidth="1"/>
    <col min="13573" max="13573" width="28.6640625" customWidth="1"/>
    <col min="13574" max="13574" width="5.6640625" customWidth="1"/>
    <col min="13575" max="13575" width="10.6640625" customWidth="1"/>
    <col min="13576" max="13576" width="33.109375" customWidth="1"/>
    <col min="13825" max="13825" width="10.6640625" customWidth="1"/>
    <col min="13826" max="13826" width="21.88671875" customWidth="1"/>
    <col min="13827" max="13827" width="5.6640625" customWidth="1"/>
    <col min="13828" max="13828" width="10.6640625" customWidth="1"/>
    <col min="13829" max="13829" width="28.6640625" customWidth="1"/>
    <col min="13830" max="13830" width="5.6640625" customWidth="1"/>
    <col min="13831" max="13831" width="10.6640625" customWidth="1"/>
    <col min="13832" max="13832" width="33.109375" customWidth="1"/>
    <col min="14081" max="14081" width="10.6640625" customWidth="1"/>
    <col min="14082" max="14082" width="21.88671875" customWidth="1"/>
    <col min="14083" max="14083" width="5.6640625" customWidth="1"/>
    <col min="14084" max="14084" width="10.6640625" customWidth="1"/>
    <col min="14085" max="14085" width="28.6640625" customWidth="1"/>
    <col min="14086" max="14086" width="5.6640625" customWidth="1"/>
    <col min="14087" max="14087" width="10.6640625" customWidth="1"/>
    <col min="14088" max="14088" width="33.109375" customWidth="1"/>
    <col min="14337" max="14337" width="10.6640625" customWidth="1"/>
    <col min="14338" max="14338" width="21.88671875" customWidth="1"/>
    <col min="14339" max="14339" width="5.6640625" customWidth="1"/>
    <col min="14340" max="14340" width="10.6640625" customWidth="1"/>
    <col min="14341" max="14341" width="28.6640625" customWidth="1"/>
    <col min="14342" max="14342" width="5.6640625" customWidth="1"/>
    <col min="14343" max="14343" width="10.6640625" customWidth="1"/>
    <col min="14344" max="14344" width="33.109375" customWidth="1"/>
    <col min="14593" max="14593" width="10.6640625" customWidth="1"/>
    <col min="14594" max="14594" width="21.88671875" customWidth="1"/>
    <col min="14595" max="14595" width="5.6640625" customWidth="1"/>
    <col min="14596" max="14596" width="10.6640625" customWidth="1"/>
    <col min="14597" max="14597" width="28.6640625" customWidth="1"/>
    <col min="14598" max="14598" width="5.6640625" customWidth="1"/>
    <col min="14599" max="14599" width="10.6640625" customWidth="1"/>
    <col min="14600" max="14600" width="33.109375" customWidth="1"/>
    <col min="14849" max="14849" width="10.6640625" customWidth="1"/>
    <col min="14850" max="14850" width="21.88671875" customWidth="1"/>
    <col min="14851" max="14851" width="5.6640625" customWidth="1"/>
    <col min="14852" max="14852" width="10.6640625" customWidth="1"/>
    <col min="14853" max="14853" width="28.6640625" customWidth="1"/>
    <col min="14854" max="14854" width="5.6640625" customWidth="1"/>
    <col min="14855" max="14855" width="10.6640625" customWidth="1"/>
    <col min="14856" max="14856" width="33.109375" customWidth="1"/>
    <col min="15105" max="15105" width="10.6640625" customWidth="1"/>
    <col min="15106" max="15106" width="21.88671875" customWidth="1"/>
    <col min="15107" max="15107" width="5.6640625" customWidth="1"/>
    <col min="15108" max="15108" width="10.6640625" customWidth="1"/>
    <col min="15109" max="15109" width="28.6640625" customWidth="1"/>
    <col min="15110" max="15110" width="5.6640625" customWidth="1"/>
    <col min="15111" max="15111" width="10.6640625" customWidth="1"/>
    <col min="15112" max="15112" width="33.109375" customWidth="1"/>
    <col min="15361" max="15361" width="10.6640625" customWidth="1"/>
    <col min="15362" max="15362" width="21.88671875" customWidth="1"/>
    <col min="15363" max="15363" width="5.6640625" customWidth="1"/>
    <col min="15364" max="15364" width="10.6640625" customWidth="1"/>
    <col min="15365" max="15365" width="28.6640625" customWidth="1"/>
    <col min="15366" max="15366" width="5.6640625" customWidth="1"/>
    <col min="15367" max="15367" width="10.6640625" customWidth="1"/>
    <col min="15368" max="15368" width="33.109375" customWidth="1"/>
    <col min="15617" max="15617" width="10.6640625" customWidth="1"/>
    <col min="15618" max="15618" width="21.88671875" customWidth="1"/>
    <col min="15619" max="15619" width="5.6640625" customWidth="1"/>
    <col min="15620" max="15620" width="10.6640625" customWidth="1"/>
    <col min="15621" max="15621" width="28.6640625" customWidth="1"/>
    <col min="15622" max="15622" width="5.6640625" customWidth="1"/>
    <col min="15623" max="15623" width="10.6640625" customWidth="1"/>
    <col min="15624" max="15624" width="33.109375" customWidth="1"/>
    <col min="15873" max="15873" width="10.6640625" customWidth="1"/>
    <col min="15874" max="15874" width="21.88671875" customWidth="1"/>
    <col min="15875" max="15875" width="5.6640625" customWidth="1"/>
    <col min="15876" max="15876" width="10.6640625" customWidth="1"/>
    <col min="15877" max="15877" width="28.6640625" customWidth="1"/>
    <col min="15878" max="15878" width="5.6640625" customWidth="1"/>
    <col min="15879" max="15879" width="10.6640625" customWidth="1"/>
    <col min="15880" max="15880" width="33.109375" customWidth="1"/>
    <col min="16129" max="16129" width="10.6640625" customWidth="1"/>
    <col min="16130" max="16130" width="21.88671875" customWidth="1"/>
    <col min="16131" max="16131" width="5.6640625" customWidth="1"/>
    <col min="16132" max="16132" width="10.6640625" customWidth="1"/>
    <col min="16133" max="16133" width="28.6640625" customWidth="1"/>
    <col min="16134" max="16134" width="5.6640625" customWidth="1"/>
    <col min="16135" max="16135" width="10.6640625" customWidth="1"/>
    <col min="16136" max="16136" width="33.109375" customWidth="1"/>
  </cols>
  <sheetData>
    <row r="1" spans="1:22" ht="35.1" customHeight="1" x14ac:dyDescent="0.3">
      <c r="A1" s="294" t="s">
        <v>356</v>
      </c>
      <c r="B1" s="294"/>
      <c r="C1" s="294"/>
      <c r="D1" s="294"/>
      <c r="E1" s="294"/>
      <c r="F1" s="294"/>
      <c r="G1" s="294"/>
      <c r="H1" s="294"/>
    </row>
    <row r="2" spans="1:22" ht="9.9" customHeight="1" x14ac:dyDescent="0.45">
      <c r="A2" s="150"/>
      <c r="B2" s="150"/>
      <c r="C2" s="150"/>
      <c r="D2" s="150"/>
      <c r="E2" s="150"/>
      <c r="F2" s="150"/>
      <c r="G2" s="150"/>
      <c r="H2" s="150"/>
    </row>
    <row r="3" spans="1:22" ht="15" customHeight="1" x14ac:dyDescent="0.3">
      <c r="A3" s="295" t="s">
        <v>273</v>
      </c>
      <c r="B3" s="295"/>
      <c r="C3" s="295"/>
      <c r="D3" s="295"/>
      <c r="E3" s="295"/>
      <c r="F3" s="295"/>
      <c r="G3" s="295"/>
      <c r="H3" s="295"/>
      <c r="I3" s="195"/>
      <c r="J3" s="195"/>
      <c r="K3" s="195"/>
      <c r="L3" s="195"/>
      <c r="M3" s="195"/>
      <c r="N3" s="195"/>
      <c r="O3" s="195"/>
      <c r="P3" s="195"/>
      <c r="Q3" s="195"/>
      <c r="R3" s="195"/>
      <c r="S3" s="195"/>
      <c r="T3" s="195"/>
      <c r="U3" s="195"/>
      <c r="V3" s="195"/>
    </row>
    <row r="4" spans="1:22" ht="9.9" customHeight="1" x14ac:dyDescent="0.45">
      <c r="A4" s="150"/>
      <c r="B4" s="150"/>
      <c r="C4" s="150"/>
      <c r="D4" s="150"/>
      <c r="E4" s="150"/>
      <c r="F4" s="150"/>
      <c r="G4" s="150"/>
      <c r="H4" s="150"/>
    </row>
    <row r="5" spans="1:22" s="156" customFormat="1" ht="34.200000000000003" customHeight="1" x14ac:dyDescent="0.3">
      <c r="A5" s="151"/>
      <c r="B5" s="152" t="s">
        <v>276</v>
      </c>
      <c r="C5" s="153"/>
      <c r="D5" s="154"/>
      <c r="E5" s="155" t="s">
        <v>277</v>
      </c>
      <c r="F5" s="153"/>
      <c r="G5" s="160"/>
      <c r="H5" s="155" t="s">
        <v>279</v>
      </c>
    </row>
    <row r="6" spans="1:22" s="156" customFormat="1" ht="34.200000000000003" customHeight="1" x14ac:dyDescent="0.3">
      <c r="A6" s="157"/>
      <c r="B6" s="158" t="s">
        <v>278</v>
      </c>
      <c r="C6" s="159"/>
      <c r="D6" s="154"/>
      <c r="E6" s="155" t="s">
        <v>333</v>
      </c>
      <c r="F6" s="159"/>
      <c r="G6" s="154"/>
      <c r="H6" s="155" t="s">
        <v>12</v>
      </c>
    </row>
    <row r="7" spans="1:22" s="156" customFormat="1" ht="34.200000000000003" customHeight="1" x14ac:dyDescent="0.3">
      <c r="A7" s="157"/>
      <c r="B7" s="158" t="s">
        <v>280</v>
      </c>
      <c r="C7" s="159"/>
      <c r="D7" s="154"/>
      <c r="E7" s="155" t="s">
        <v>8</v>
      </c>
      <c r="F7" s="159"/>
      <c r="G7" s="154"/>
      <c r="H7" s="155" t="s">
        <v>283</v>
      </c>
    </row>
    <row r="8" spans="1:22" s="156" customFormat="1" ht="34.200000000000003" customHeight="1" x14ac:dyDescent="0.3">
      <c r="A8" s="157"/>
      <c r="B8" s="158" t="s">
        <v>281</v>
      </c>
      <c r="C8" s="159"/>
      <c r="D8" s="160"/>
      <c r="E8" s="155" t="s">
        <v>282</v>
      </c>
      <c r="F8" s="159"/>
      <c r="G8" s="154"/>
      <c r="H8" s="155" t="s">
        <v>16</v>
      </c>
    </row>
    <row r="9" spans="1:22" s="156" customFormat="1" ht="34.200000000000003" customHeight="1" x14ac:dyDescent="0.3">
      <c r="A9" s="159"/>
      <c r="B9" s="159"/>
      <c r="C9" s="159"/>
      <c r="D9" s="173"/>
      <c r="E9" s="174" t="s">
        <v>291</v>
      </c>
      <c r="F9" s="159"/>
      <c r="G9" s="164"/>
      <c r="H9" s="155" t="s">
        <v>13</v>
      </c>
    </row>
    <row r="10" spans="1:22" s="156" customFormat="1" ht="34.200000000000003" customHeight="1" x14ac:dyDescent="0.3">
      <c r="A10" s="161"/>
      <c r="B10" s="162" t="s">
        <v>284</v>
      </c>
      <c r="C10" s="159"/>
      <c r="D10" s="154"/>
      <c r="E10" s="163" t="s">
        <v>358</v>
      </c>
      <c r="F10" s="159"/>
      <c r="G10" s="154"/>
      <c r="H10" s="155" t="s">
        <v>286</v>
      </c>
    </row>
    <row r="11" spans="1:22" s="156" customFormat="1" ht="34.200000000000003" customHeight="1" x14ac:dyDescent="0.3">
      <c r="A11" s="165"/>
      <c r="B11" s="166" t="s">
        <v>285</v>
      </c>
      <c r="C11" s="159"/>
      <c r="D11" s="154"/>
      <c r="E11" s="155" t="s">
        <v>373</v>
      </c>
      <c r="F11" s="159"/>
      <c r="G11" s="154"/>
      <c r="H11" s="155" t="s">
        <v>287</v>
      </c>
    </row>
    <row r="12" spans="1:22" s="156" customFormat="1" ht="34.200000000000003" customHeight="1" x14ac:dyDescent="0.3">
      <c r="A12" s="167"/>
      <c r="B12" s="168" t="s">
        <v>437</v>
      </c>
      <c r="C12" s="159"/>
      <c r="D12" s="154"/>
      <c r="E12" s="155" t="s">
        <v>357</v>
      </c>
      <c r="F12" s="159"/>
      <c r="G12" s="173"/>
      <c r="H12" s="174" t="s">
        <v>2</v>
      </c>
      <c r="J12"/>
    </row>
    <row r="13" spans="1:22" s="156" customFormat="1" ht="34.200000000000003" customHeight="1" x14ac:dyDescent="0.3">
      <c r="A13" s="159"/>
      <c r="B13" s="159"/>
      <c r="C13" s="159"/>
      <c r="D13" s="154"/>
      <c r="E13" s="155" t="s">
        <v>359</v>
      </c>
      <c r="F13" s="159"/>
      <c r="G13" s="154"/>
      <c r="H13" s="155" t="s">
        <v>380</v>
      </c>
      <c r="J13"/>
      <c r="K13"/>
    </row>
    <row r="14" spans="1:22" s="156" customFormat="1" ht="34.200000000000003" customHeight="1" x14ac:dyDescent="0.3">
      <c r="A14" s="169"/>
      <c r="B14" s="175" t="s">
        <v>292</v>
      </c>
      <c r="C14" s="159"/>
      <c r="D14" s="154"/>
      <c r="E14" s="155" t="s">
        <v>288</v>
      </c>
      <c r="F14" s="159"/>
      <c r="G14" s="159"/>
      <c r="H14" s="170"/>
      <c r="J14"/>
      <c r="K14"/>
      <c r="M14"/>
    </row>
    <row r="15" spans="1:22" s="156" customFormat="1" ht="34.200000000000003" customHeight="1" x14ac:dyDescent="0.3">
      <c r="A15" s="169"/>
      <c r="B15" s="175" t="s">
        <v>293</v>
      </c>
      <c r="C15" s="159"/>
      <c r="D15" s="154"/>
      <c r="E15" s="155" t="s">
        <v>289</v>
      </c>
      <c r="F15" s="159"/>
      <c r="G15" s="171"/>
      <c r="H15" s="172" t="s">
        <v>456</v>
      </c>
    </row>
    <row r="16" spans="1:22" s="156" customFormat="1" ht="34.200000000000003" customHeight="1" x14ac:dyDescent="0.3">
      <c r="A16" s="296" t="s">
        <v>290</v>
      </c>
      <c r="B16" s="296"/>
      <c r="C16" s="194"/>
      <c r="D16" s="154"/>
      <c r="E16" s="155" t="s">
        <v>10</v>
      </c>
      <c r="F16" s="159"/>
      <c r="G16" s="201"/>
      <c r="H16" s="202" t="s">
        <v>447</v>
      </c>
    </row>
    <row r="17" ht="9.9" customHeight="1" x14ac:dyDescent="0.3"/>
  </sheetData>
  <mergeCells count="3">
    <mergeCell ref="A1:H1"/>
    <mergeCell ref="A3:H3"/>
    <mergeCell ref="A16:B16"/>
  </mergeCells>
  <pageMargins left="0.70866141732283472" right="0.70866141732283472" top="0.74803149606299213" bottom="0.74803149606299213" header="0.31496062992125984" footer="0.31496062992125984"/>
  <pageSetup paperSize="9" orientation="landscape" horizont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tabColor theme="9"/>
  </sheetPr>
  <dimension ref="A1:D30"/>
  <sheetViews>
    <sheetView view="pageBreakPreview" zoomScaleNormal="100" zoomScaleSheetLayoutView="100" workbookViewId="0">
      <pane ySplit="3" topLeftCell="A4" activePane="bottomLeft" state="frozenSplit"/>
      <selection activeCell="A10" sqref="A10:J10"/>
      <selection pane="bottomLeft" activeCell="C21" sqref="C21"/>
    </sheetView>
  </sheetViews>
  <sheetFormatPr baseColWidth="10" defaultColWidth="11.44140625" defaultRowHeight="13.2" x14ac:dyDescent="0.25"/>
  <cols>
    <col min="1" max="1" width="17.6640625" style="12" customWidth="1"/>
    <col min="2" max="3" width="51.6640625" style="71" customWidth="1"/>
    <col min="4" max="4" width="8.6640625" style="12" customWidth="1"/>
    <col min="5" max="16384" width="11.44140625" style="12"/>
  </cols>
  <sheetData>
    <row r="1" spans="1:4" ht="27" customHeight="1" x14ac:dyDescent="0.45">
      <c r="A1" s="359" t="s">
        <v>201</v>
      </c>
      <c r="B1" s="359"/>
      <c r="C1" s="359"/>
      <c r="D1" s="359"/>
    </row>
    <row r="3" spans="1:4" ht="20.100000000000001" customHeight="1" x14ac:dyDescent="0.25">
      <c r="A3" s="121" t="s">
        <v>14</v>
      </c>
      <c r="B3" s="121" t="s">
        <v>105</v>
      </c>
      <c r="C3" s="121" t="s">
        <v>106</v>
      </c>
      <c r="D3" s="121" t="s">
        <v>15</v>
      </c>
    </row>
    <row r="4" spans="1:4" x14ac:dyDescent="0.25">
      <c r="A4" s="180" t="s">
        <v>107</v>
      </c>
      <c r="B4" s="124"/>
      <c r="C4" s="124"/>
      <c r="D4" s="123"/>
    </row>
    <row r="5" spans="1:4" x14ac:dyDescent="0.25">
      <c r="A5" s="271"/>
      <c r="B5" s="143"/>
      <c r="C5" s="25"/>
      <c r="D5" s="35"/>
    </row>
    <row r="6" spans="1:4" x14ac:dyDescent="0.25">
      <c r="A6" s="271"/>
      <c r="B6" s="143"/>
      <c r="C6" s="25"/>
      <c r="D6" s="35"/>
    </row>
    <row r="7" spans="1:4" x14ac:dyDescent="0.25">
      <c r="A7" s="30"/>
      <c r="B7" s="25"/>
      <c r="C7" s="25"/>
      <c r="D7" s="36"/>
    </row>
    <row r="8" spans="1:4" x14ac:dyDescent="0.25">
      <c r="A8" s="30"/>
      <c r="B8" s="25"/>
      <c r="C8" s="25"/>
      <c r="D8" s="36"/>
    </row>
    <row r="9" spans="1:4" x14ac:dyDescent="0.25">
      <c r="A9" s="30"/>
      <c r="B9" s="25"/>
      <c r="C9" s="25"/>
      <c r="D9" s="36"/>
    </row>
    <row r="10" spans="1:4" x14ac:dyDescent="0.25">
      <c r="A10" s="30"/>
      <c r="B10" s="76"/>
      <c r="C10" s="76"/>
      <c r="D10" s="36"/>
    </row>
    <row r="11" spans="1:4" x14ac:dyDescent="0.25">
      <c r="A11" s="30"/>
      <c r="B11" s="25"/>
      <c r="C11" s="25"/>
      <c r="D11" s="36"/>
    </row>
    <row r="12" spans="1:4" x14ac:dyDescent="0.25">
      <c r="A12" s="30"/>
      <c r="B12" s="7"/>
      <c r="C12" s="7"/>
      <c r="D12" s="36"/>
    </row>
    <row r="13" spans="1:4" x14ac:dyDescent="0.25">
      <c r="A13" s="30"/>
      <c r="B13" s="7"/>
      <c r="C13" s="7"/>
      <c r="D13" s="36"/>
    </row>
    <row r="14" spans="1:4" x14ac:dyDescent="0.25">
      <c r="A14" s="30"/>
      <c r="B14" s="25"/>
      <c r="C14" s="25"/>
      <c r="D14" s="36"/>
    </row>
    <row r="15" spans="1:4" x14ac:dyDescent="0.25">
      <c r="A15" s="30"/>
      <c r="B15" s="25"/>
      <c r="C15" s="25"/>
      <c r="D15" s="36"/>
    </row>
    <row r="16" spans="1:4" x14ac:dyDescent="0.25">
      <c r="A16" s="354" t="s">
        <v>108</v>
      </c>
      <c r="B16" s="355"/>
      <c r="C16" s="124"/>
      <c r="D16" s="123"/>
    </row>
    <row r="17" spans="1:4" x14ac:dyDescent="0.25">
      <c r="A17" s="30"/>
      <c r="B17" s="38"/>
      <c r="C17" s="25"/>
      <c r="D17" s="36"/>
    </row>
    <row r="18" spans="1:4" x14ac:dyDescent="0.25">
      <c r="A18" s="30"/>
      <c r="B18" s="38"/>
      <c r="C18" s="25"/>
      <c r="D18" s="36"/>
    </row>
    <row r="19" spans="1:4" x14ac:dyDescent="0.25">
      <c r="A19" s="30"/>
      <c r="B19" s="38"/>
      <c r="C19" s="25"/>
      <c r="D19" s="36"/>
    </row>
    <row r="20" spans="1:4" x14ac:dyDescent="0.25">
      <c r="A20" s="30"/>
      <c r="B20" s="25"/>
      <c r="C20" s="25"/>
      <c r="D20" s="36"/>
    </row>
    <row r="21" spans="1:4" x14ac:dyDescent="0.25">
      <c r="A21" s="30"/>
      <c r="B21" s="25"/>
      <c r="C21" s="25"/>
      <c r="D21" s="36"/>
    </row>
    <row r="22" spans="1:4" x14ac:dyDescent="0.25">
      <c r="A22" s="30"/>
      <c r="B22" s="38"/>
      <c r="C22" s="25"/>
      <c r="D22" s="36"/>
    </row>
    <row r="23" spans="1:4" x14ac:dyDescent="0.25">
      <c r="A23" s="30"/>
      <c r="B23" s="38"/>
      <c r="C23" s="25"/>
      <c r="D23" s="36"/>
    </row>
    <row r="24" spans="1:4" x14ac:dyDescent="0.25">
      <c r="A24" s="30"/>
      <c r="B24" s="38"/>
      <c r="C24" s="25"/>
      <c r="D24" s="36"/>
    </row>
    <row r="25" spans="1:4" x14ac:dyDescent="0.25">
      <c r="A25" s="30"/>
      <c r="B25" s="38"/>
      <c r="C25" s="25"/>
      <c r="D25" s="36"/>
    </row>
    <row r="26" spans="1:4" x14ac:dyDescent="0.25">
      <c r="A26" s="30"/>
      <c r="B26" s="7"/>
      <c r="C26" s="7"/>
      <c r="D26" s="36"/>
    </row>
    <row r="27" spans="1:4" x14ac:dyDescent="0.25">
      <c r="A27" s="30"/>
      <c r="B27" s="7"/>
      <c r="C27" s="7"/>
      <c r="D27" s="36"/>
    </row>
    <row r="28" spans="1:4" x14ac:dyDescent="0.25">
      <c r="A28" s="30"/>
      <c r="B28" s="72"/>
      <c r="C28" s="25"/>
      <c r="D28" s="36"/>
    </row>
    <row r="29" spans="1:4" x14ac:dyDescent="0.25">
      <c r="A29" s="30"/>
      <c r="B29" s="72"/>
      <c r="C29" s="25"/>
      <c r="D29" s="36"/>
    </row>
    <row r="30" spans="1:4" x14ac:dyDescent="0.25">
      <c r="A30" s="30"/>
      <c r="B30" s="72"/>
      <c r="C30" s="25"/>
      <c r="D30" s="36"/>
    </row>
  </sheetData>
  <mergeCells count="2">
    <mergeCell ref="A1:D1"/>
    <mergeCell ref="A16:B16"/>
  </mergeCells>
  <conditionalFormatting sqref="D1:D1048576">
    <cfRule type="cellIs" dxfId="63" priority="9" stopIfTrue="1" operator="equal">
      <formula>"#"</formula>
    </cfRule>
    <cfRule type="cellIs" dxfId="62" priority="10" stopIfTrue="1" operator="equal">
      <formula>1</formula>
    </cfRule>
    <cfRule type="cellIs" dxfId="61" priority="11" stopIfTrue="1" operator="equal">
      <formula>2</formula>
    </cfRule>
    <cfRule type="cellIs" dxfId="60" priority="12" stopIfTrue="1" operator="equal">
      <formula>3</formula>
    </cfRule>
  </conditionalFormatting>
  <dataValidations count="2">
    <dataValidation type="textLength" operator="lessThan" allowBlank="1" showInputMessage="1" showErrorMessage="1" errorTitle="Texte trop long" error="Veuillez saisir moins de 255 caractères dans la case (maximum de 4 lignes environ)" sqref="C1:C9 C11:C65534 B10:C10" xr:uid="{00000000-0002-0000-1300-000000000000}">
      <formula1>250</formula1>
    </dataValidation>
    <dataValidation type="list" allowBlank="1" showInputMessage="1" showErrorMessage="1" sqref="D2:D65534" xr:uid="{00000000-0002-0000-13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1">
    <tabColor theme="9"/>
  </sheetPr>
  <dimension ref="A1:D22"/>
  <sheetViews>
    <sheetView view="pageBreakPreview" zoomScaleNormal="100" zoomScaleSheetLayoutView="100" workbookViewId="0">
      <pane ySplit="3" topLeftCell="A4" activePane="bottomLeft" state="frozenSplit"/>
      <selection activeCell="A10" sqref="A10:J10"/>
      <selection pane="bottomLeft" activeCell="B8" sqref="B8"/>
    </sheetView>
  </sheetViews>
  <sheetFormatPr baseColWidth="10" defaultColWidth="11.44140625" defaultRowHeight="13.2" x14ac:dyDescent="0.25"/>
  <cols>
    <col min="1" max="1" width="17.6640625" style="12" customWidth="1"/>
    <col min="2" max="3" width="51.6640625" style="71" customWidth="1"/>
    <col min="4" max="4" width="8.6640625" style="12" customWidth="1"/>
    <col min="5" max="16384" width="11.44140625" style="12"/>
  </cols>
  <sheetData>
    <row r="1" spans="1:4" ht="27" customHeight="1" x14ac:dyDescent="0.45">
      <c r="A1" s="359" t="s">
        <v>274</v>
      </c>
      <c r="B1" s="359"/>
      <c r="C1" s="359"/>
      <c r="D1" s="359"/>
    </row>
    <row r="3" spans="1:4" ht="20.100000000000001" customHeight="1" x14ac:dyDescent="0.25">
      <c r="A3" s="121" t="s">
        <v>14</v>
      </c>
      <c r="B3" s="121" t="s">
        <v>105</v>
      </c>
      <c r="C3" s="121" t="s">
        <v>106</v>
      </c>
      <c r="D3" s="121" t="s">
        <v>15</v>
      </c>
    </row>
    <row r="4" spans="1:4" x14ac:dyDescent="0.25">
      <c r="A4" s="180" t="s">
        <v>107</v>
      </c>
      <c r="B4" s="182"/>
      <c r="C4" s="124"/>
      <c r="D4" s="123"/>
    </row>
    <row r="5" spans="1:4" x14ac:dyDescent="0.25">
      <c r="A5" s="271"/>
      <c r="B5" s="143"/>
      <c r="C5" s="25"/>
      <c r="D5" s="35"/>
    </row>
    <row r="6" spans="1:4" x14ac:dyDescent="0.25">
      <c r="A6" s="271"/>
      <c r="B6" s="143"/>
      <c r="C6" s="25"/>
      <c r="D6" s="35"/>
    </row>
    <row r="7" spans="1:4" x14ac:dyDescent="0.25">
      <c r="A7" s="274"/>
      <c r="B7" s="75"/>
      <c r="C7" s="75"/>
      <c r="D7" s="65"/>
    </row>
    <row r="8" spans="1:4" x14ac:dyDescent="0.25">
      <c r="A8" s="274"/>
      <c r="B8" s="75"/>
      <c r="C8" s="75"/>
      <c r="D8" s="65"/>
    </row>
    <row r="9" spans="1:4" x14ac:dyDescent="0.25">
      <c r="A9" s="274"/>
      <c r="B9" s="75"/>
      <c r="C9" s="75"/>
      <c r="D9" s="65"/>
    </row>
    <row r="10" spans="1:4" x14ac:dyDescent="0.25">
      <c r="A10" s="274"/>
      <c r="B10" s="76"/>
      <c r="C10" s="76"/>
      <c r="D10" s="65"/>
    </row>
    <row r="11" spans="1:4" x14ac:dyDescent="0.25">
      <c r="A11" s="274"/>
      <c r="B11" s="75"/>
      <c r="C11" s="75"/>
      <c r="D11" s="65"/>
    </row>
    <row r="12" spans="1:4" x14ac:dyDescent="0.25">
      <c r="A12" s="274"/>
      <c r="B12" s="76"/>
      <c r="C12" s="76"/>
      <c r="D12" s="65"/>
    </row>
    <row r="13" spans="1:4" x14ac:dyDescent="0.25">
      <c r="A13" s="91"/>
      <c r="B13" s="25"/>
      <c r="C13" s="25"/>
      <c r="D13" s="65"/>
    </row>
    <row r="14" spans="1:4" x14ac:dyDescent="0.25">
      <c r="A14" s="354" t="s">
        <v>108</v>
      </c>
      <c r="B14" s="355"/>
      <c r="C14" s="124"/>
      <c r="D14" s="123"/>
    </row>
    <row r="15" spans="1:4" x14ac:dyDescent="0.25">
      <c r="A15" s="120"/>
      <c r="B15" s="76"/>
      <c r="C15" s="76"/>
      <c r="D15" s="36"/>
    </row>
    <row r="16" spans="1:4" x14ac:dyDescent="0.25">
      <c r="A16" s="120"/>
      <c r="B16" s="38"/>
      <c r="C16" s="38"/>
      <c r="D16" s="36"/>
    </row>
    <row r="17" spans="1:4" x14ac:dyDescent="0.25">
      <c r="A17" s="120"/>
      <c r="B17" s="76"/>
      <c r="C17" s="76"/>
      <c r="D17" s="36"/>
    </row>
    <row r="18" spans="1:4" x14ac:dyDescent="0.25">
      <c r="A18" s="120"/>
      <c r="B18" s="76"/>
      <c r="C18" s="76"/>
      <c r="D18" s="36"/>
    </row>
    <row r="19" spans="1:4" x14ac:dyDescent="0.25">
      <c r="A19" s="120"/>
      <c r="B19" s="76"/>
      <c r="C19" s="76"/>
      <c r="D19" s="36"/>
    </row>
    <row r="20" spans="1:4" x14ac:dyDescent="0.25">
      <c r="A20" s="120"/>
      <c r="B20" s="76"/>
      <c r="C20" s="76"/>
      <c r="D20" s="36"/>
    </row>
    <row r="21" spans="1:4" x14ac:dyDescent="0.25">
      <c r="A21" s="120"/>
      <c r="B21" s="72"/>
      <c r="C21" s="77"/>
      <c r="D21" s="36"/>
    </row>
    <row r="22" spans="1:4" x14ac:dyDescent="0.25">
      <c r="A22" s="120"/>
      <c r="B22" s="72"/>
      <c r="C22" s="77"/>
      <c r="D22" s="36"/>
    </row>
  </sheetData>
  <mergeCells count="2">
    <mergeCell ref="A1:D1"/>
    <mergeCell ref="A14:B14"/>
  </mergeCells>
  <conditionalFormatting sqref="D1:D1048576">
    <cfRule type="cellIs" dxfId="59" priority="9" stopIfTrue="1" operator="equal">
      <formula>"#"</formula>
    </cfRule>
    <cfRule type="cellIs" dxfId="58" priority="10" stopIfTrue="1" operator="equal">
      <formula>1</formula>
    </cfRule>
    <cfRule type="cellIs" dxfId="57" priority="11" stopIfTrue="1" operator="equal">
      <formula>2</formula>
    </cfRule>
    <cfRule type="cellIs" dxfId="56" priority="12" stopIfTrue="1" operator="equal">
      <formula>3</formula>
    </cfRule>
  </conditionalFormatting>
  <dataValidations count="2">
    <dataValidation type="list" allowBlank="1" showInputMessage="1" showErrorMessage="1" sqref="D2:D65536" xr:uid="{00000000-0002-0000-14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14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2">
    <tabColor theme="1" tint="0.499984740745262"/>
  </sheetPr>
  <dimension ref="A1:D8"/>
  <sheetViews>
    <sheetView view="pageBreakPreview" zoomScaleNormal="100" zoomScaleSheetLayoutView="100" workbookViewId="0">
      <pane ySplit="3" topLeftCell="A4" activePane="bottomLeft" state="frozenSplit"/>
      <selection activeCell="A10" sqref="A10:J10"/>
      <selection pane="bottomLeft" sqref="A1:D1"/>
    </sheetView>
  </sheetViews>
  <sheetFormatPr baseColWidth="10" defaultColWidth="11.44140625" defaultRowHeight="13.2" x14ac:dyDescent="0.25"/>
  <cols>
    <col min="1" max="1" width="17.6640625" style="12" customWidth="1"/>
    <col min="2" max="3" width="51.6640625" style="71" customWidth="1"/>
    <col min="4" max="4" width="8.6640625" style="12" customWidth="1"/>
    <col min="5" max="16384" width="11.44140625" style="12"/>
  </cols>
  <sheetData>
    <row r="1" spans="1:4" ht="27" customHeight="1" x14ac:dyDescent="0.45">
      <c r="A1" s="359" t="s">
        <v>10</v>
      </c>
      <c r="B1" s="359"/>
      <c r="C1" s="359"/>
      <c r="D1" s="359"/>
    </row>
    <row r="3" spans="1:4" ht="20.100000000000001" customHeight="1" x14ac:dyDescent="0.25">
      <c r="A3" s="121" t="s">
        <v>14</v>
      </c>
      <c r="B3" s="121" t="s">
        <v>105</v>
      </c>
      <c r="C3" s="121" t="s">
        <v>106</v>
      </c>
      <c r="D3" s="121" t="s">
        <v>15</v>
      </c>
    </row>
    <row r="4" spans="1:4" x14ac:dyDescent="0.25">
      <c r="A4" s="180" t="s">
        <v>107</v>
      </c>
      <c r="B4" s="124"/>
      <c r="C4" s="124"/>
      <c r="D4" s="123"/>
    </row>
    <row r="5" spans="1:4" x14ac:dyDescent="0.25">
      <c r="A5" s="176"/>
      <c r="B5" s="177" t="s">
        <v>301</v>
      </c>
      <c r="C5" s="38"/>
      <c r="D5" s="35"/>
    </row>
    <row r="6" spans="1:4" x14ac:dyDescent="0.25">
      <c r="A6" s="178"/>
      <c r="B6" s="76"/>
      <c r="C6" s="76"/>
      <c r="D6" s="36"/>
    </row>
    <row r="7" spans="1:4" x14ac:dyDescent="0.25">
      <c r="A7" s="178"/>
      <c r="B7" s="179"/>
      <c r="C7" s="76"/>
      <c r="D7" s="36"/>
    </row>
    <row r="8" spans="1:4" x14ac:dyDescent="0.25">
      <c r="A8" s="120"/>
      <c r="B8" s="72"/>
      <c r="C8" s="77"/>
      <c r="D8" s="36"/>
    </row>
  </sheetData>
  <mergeCells count="1">
    <mergeCell ref="A1:D1"/>
  </mergeCells>
  <conditionalFormatting sqref="D1:D1048576">
    <cfRule type="cellIs" dxfId="55" priority="1" stopIfTrue="1" operator="equal">
      <formula>"#"</formula>
    </cfRule>
    <cfRule type="cellIs" dxfId="54" priority="2" stopIfTrue="1" operator="equal">
      <formula>1</formula>
    </cfRule>
    <cfRule type="cellIs" dxfId="53" priority="3" stopIfTrue="1" operator="equal">
      <formula>2</formula>
    </cfRule>
    <cfRule type="cellIs" dxfId="52" priority="4" stopIfTrue="1" operator="equal">
      <formula>3</formula>
    </cfRule>
  </conditionalFormatting>
  <dataValidations count="2">
    <dataValidation type="textLength" operator="lessThan" allowBlank="1" showInputMessage="1" showErrorMessage="1" errorTitle="Texte trop long" error="Veuillez saisir moins de 255 caractères dans la case (maximum de 4 lignes environ)" sqref="C1:C1048576" xr:uid="{00000000-0002-0000-1500-000000000000}">
      <formula1>250</formula1>
    </dataValidation>
    <dataValidation type="list" allowBlank="1" showInputMessage="1" showErrorMessage="1" sqref="D2:D65536" xr:uid="{00000000-0002-0000-15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3">
    <tabColor theme="9"/>
  </sheetPr>
  <dimension ref="A1:D34"/>
  <sheetViews>
    <sheetView view="pageBreakPreview" zoomScaleNormal="100" zoomScaleSheetLayoutView="100" workbookViewId="0">
      <pane ySplit="3" topLeftCell="A4" activePane="bottomLeft" state="frozenSplit"/>
      <selection activeCell="A10" sqref="A10:J10"/>
      <selection pane="bottomLeft" activeCell="B12" sqref="B12"/>
    </sheetView>
  </sheetViews>
  <sheetFormatPr baseColWidth="10" defaultColWidth="11.44140625" defaultRowHeight="13.2" x14ac:dyDescent="0.25"/>
  <cols>
    <col min="1" max="1" width="17.6640625" style="87" customWidth="1"/>
    <col min="2" max="3" width="51.6640625" style="84" customWidth="1"/>
    <col min="4" max="4" width="8.6640625" style="87" customWidth="1"/>
    <col min="5" max="16384" width="11.44140625" style="87"/>
  </cols>
  <sheetData>
    <row r="1" spans="1:4" ht="25.8" x14ac:dyDescent="0.45">
      <c r="A1" s="361" t="s">
        <v>11</v>
      </c>
      <c r="B1" s="361"/>
      <c r="C1" s="361"/>
      <c r="D1" s="361"/>
    </row>
    <row r="3" spans="1:4" ht="20.100000000000001" customHeight="1" x14ac:dyDescent="0.25">
      <c r="A3" s="121" t="s">
        <v>14</v>
      </c>
      <c r="B3" s="121" t="s">
        <v>105</v>
      </c>
      <c r="C3" s="121" t="s">
        <v>106</v>
      </c>
      <c r="D3" s="121" t="s">
        <v>15</v>
      </c>
    </row>
    <row r="4" spans="1:4" x14ac:dyDescent="0.25">
      <c r="A4" s="180" t="s">
        <v>107</v>
      </c>
      <c r="B4" s="124"/>
      <c r="C4" s="124"/>
      <c r="D4" s="123"/>
    </row>
    <row r="5" spans="1:4" x14ac:dyDescent="0.25">
      <c r="A5" s="30"/>
      <c r="B5" s="25"/>
      <c r="C5" s="25"/>
      <c r="D5" s="36"/>
    </row>
    <row r="6" spans="1:4" x14ac:dyDescent="0.25">
      <c r="A6" s="30"/>
      <c r="B6" s="25"/>
      <c r="C6" s="25"/>
      <c r="D6" s="36"/>
    </row>
    <row r="7" spans="1:4" x14ac:dyDescent="0.25">
      <c r="A7" s="30"/>
      <c r="B7" s="25"/>
      <c r="C7" s="25"/>
      <c r="D7" s="36"/>
    </row>
    <row r="8" spans="1:4" x14ac:dyDescent="0.25">
      <c r="A8" s="30"/>
      <c r="B8" s="25"/>
      <c r="C8" s="25"/>
      <c r="D8" s="36"/>
    </row>
    <row r="9" spans="1:4" x14ac:dyDescent="0.25">
      <c r="A9" s="30"/>
      <c r="B9" s="95"/>
      <c r="C9" s="7"/>
      <c r="D9" s="36"/>
    </row>
    <row r="10" spans="1:4" x14ac:dyDescent="0.25">
      <c r="A10" s="30"/>
      <c r="B10" s="25"/>
      <c r="C10" s="25"/>
      <c r="D10" s="36"/>
    </row>
    <row r="11" spans="1:4" x14ac:dyDescent="0.25">
      <c r="A11" s="30"/>
      <c r="B11" s="25"/>
      <c r="C11" s="25"/>
      <c r="D11" s="36"/>
    </row>
    <row r="12" spans="1:4" x14ac:dyDescent="0.25">
      <c r="A12" s="30"/>
      <c r="B12" s="7"/>
      <c r="C12" s="7"/>
      <c r="D12" s="35"/>
    </row>
    <row r="13" spans="1:4" x14ac:dyDescent="0.25">
      <c r="A13" s="30"/>
      <c r="B13" s="25"/>
      <c r="C13" s="25"/>
      <c r="D13" s="35"/>
    </row>
    <row r="14" spans="1:4" x14ac:dyDescent="0.25">
      <c r="A14" s="30"/>
      <c r="B14" s="25"/>
      <c r="C14" s="25"/>
      <c r="D14" s="36"/>
    </row>
    <row r="15" spans="1:4" x14ac:dyDescent="0.25">
      <c r="A15" s="30"/>
      <c r="B15" s="96"/>
      <c r="C15" s="25"/>
      <c r="D15" s="36"/>
    </row>
    <row r="16" spans="1:4" x14ac:dyDescent="0.25">
      <c r="A16" s="30"/>
      <c r="B16" s="25"/>
      <c r="C16" s="25"/>
      <c r="D16" s="36"/>
    </row>
    <row r="17" spans="1:4" x14ac:dyDescent="0.25">
      <c r="A17" s="30"/>
      <c r="B17" s="25"/>
      <c r="C17" s="25"/>
      <c r="D17" s="36"/>
    </row>
    <row r="18" spans="1:4" x14ac:dyDescent="0.25">
      <c r="A18" s="30"/>
      <c r="B18" s="25"/>
      <c r="C18" s="25"/>
      <c r="D18" s="36"/>
    </row>
    <row r="19" spans="1:4" x14ac:dyDescent="0.25">
      <c r="A19" s="30"/>
      <c r="B19" s="25"/>
      <c r="C19" s="25"/>
      <c r="D19" s="36"/>
    </row>
    <row r="20" spans="1:4" x14ac:dyDescent="0.25">
      <c r="A20" s="30"/>
      <c r="B20" s="25"/>
      <c r="C20" s="25"/>
      <c r="D20" s="36"/>
    </row>
    <row r="21" spans="1:4" x14ac:dyDescent="0.25">
      <c r="A21" s="30"/>
      <c r="B21" s="25"/>
      <c r="C21" s="25"/>
      <c r="D21" s="36"/>
    </row>
    <row r="22" spans="1:4" x14ac:dyDescent="0.25">
      <c r="A22" s="30"/>
      <c r="B22" s="7"/>
      <c r="C22" s="25"/>
      <c r="D22" s="36"/>
    </row>
    <row r="23" spans="1:4" x14ac:dyDescent="0.25">
      <c r="A23" s="30"/>
      <c r="B23" s="25"/>
      <c r="C23" s="25"/>
      <c r="D23" s="36"/>
    </row>
    <row r="24" spans="1:4" x14ac:dyDescent="0.25">
      <c r="A24" s="30"/>
      <c r="B24" s="7"/>
      <c r="C24" s="25"/>
      <c r="D24" s="36"/>
    </row>
    <row r="25" spans="1:4" x14ac:dyDescent="0.25">
      <c r="A25" s="30"/>
      <c r="B25" s="25"/>
      <c r="C25" s="25"/>
      <c r="D25" s="36"/>
    </row>
    <row r="26" spans="1:4" x14ac:dyDescent="0.25">
      <c r="A26" s="30"/>
      <c r="B26" s="25"/>
      <c r="C26" s="25"/>
      <c r="D26" s="36"/>
    </row>
    <row r="27" spans="1:4" x14ac:dyDescent="0.25">
      <c r="A27" s="30"/>
      <c r="B27" s="25"/>
      <c r="C27" s="25"/>
      <c r="D27" s="36"/>
    </row>
    <row r="28" spans="1:4" x14ac:dyDescent="0.25">
      <c r="A28" s="30"/>
      <c r="B28" s="25"/>
      <c r="C28" s="25"/>
      <c r="D28" s="36"/>
    </row>
    <row r="29" spans="1:4" x14ac:dyDescent="0.25">
      <c r="A29" s="30"/>
      <c r="B29" s="25"/>
      <c r="C29" s="25"/>
      <c r="D29" s="36"/>
    </row>
    <row r="30" spans="1:4" x14ac:dyDescent="0.25">
      <c r="A30" s="30"/>
      <c r="B30" s="25"/>
      <c r="C30" s="25"/>
      <c r="D30" s="36"/>
    </row>
    <row r="31" spans="1:4" x14ac:dyDescent="0.25">
      <c r="A31" s="30"/>
      <c r="B31" s="7"/>
      <c r="C31" s="7"/>
      <c r="D31" s="36"/>
    </row>
    <row r="32" spans="1:4" x14ac:dyDescent="0.25">
      <c r="A32" s="94"/>
      <c r="B32" s="7"/>
      <c r="C32" s="7"/>
      <c r="D32" s="36"/>
    </row>
    <row r="33" spans="1:4" x14ac:dyDescent="0.25">
      <c r="A33" s="30"/>
      <c r="B33" s="7"/>
      <c r="C33" s="7"/>
      <c r="D33" s="36"/>
    </row>
    <row r="34" spans="1:4" x14ac:dyDescent="0.25">
      <c r="A34" s="30"/>
      <c r="B34" s="7"/>
      <c r="C34" s="7"/>
      <c r="D34" s="36"/>
    </row>
  </sheetData>
  <mergeCells count="1">
    <mergeCell ref="A1:D1"/>
  </mergeCells>
  <conditionalFormatting sqref="D1:D1048576">
    <cfRule type="cellIs" dxfId="51" priority="1" stopIfTrue="1" operator="equal">
      <formula>"#"</formula>
    </cfRule>
    <cfRule type="cellIs" dxfId="50" priority="2" stopIfTrue="1" operator="equal">
      <formula>1</formula>
    </cfRule>
    <cfRule type="cellIs" dxfId="49" priority="3" stopIfTrue="1" operator="equal">
      <formula>2</formula>
    </cfRule>
    <cfRule type="cellIs" dxfId="48" priority="5" stopIfTrue="1" operator="equal">
      <formula>3</formula>
    </cfRule>
  </conditionalFormatting>
  <dataValidations count="2">
    <dataValidation type="list" allowBlank="1" showInputMessage="1" showErrorMessage="1" sqref="D1:D1048576" xr:uid="{00000000-0002-0000-1600-000000000000}">
      <formula1>PRIO</formula1>
    </dataValidation>
    <dataValidation type="textLength" operator="lessThan" allowBlank="1" showInputMessage="1" showErrorMessage="1" errorTitle="Texte trop long" error="Veuillez saisir moins de 255 caractères dans la case (maximum de 4 lignes environ)" sqref="C1:C18 C20:C65537" xr:uid="{00000000-0002-0000-16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24">
    <tabColor theme="1" tint="0.499984740745262"/>
  </sheetPr>
  <dimension ref="A1:D8"/>
  <sheetViews>
    <sheetView view="pageBreakPreview" zoomScaleNormal="100" zoomScaleSheetLayoutView="100" workbookViewId="0">
      <pane ySplit="3" topLeftCell="A4" activePane="bottomLeft" state="frozenSplit"/>
      <selection activeCell="A10" sqref="A10:J10"/>
      <selection pane="bottomLeft" activeCell="E2" sqref="E2"/>
    </sheetView>
  </sheetViews>
  <sheetFormatPr baseColWidth="10" defaultColWidth="11.44140625" defaultRowHeight="13.2" x14ac:dyDescent="0.25"/>
  <cols>
    <col min="1" max="1" width="17.6640625" style="12" customWidth="1"/>
    <col min="2" max="3" width="51.6640625" style="71" customWidth="1"/>
    <col min="4" max="4" width="8.6640625" style="12" customWidth="1"/>
    <col min="5" max="16384" width="11.44140625" style="12"/>
  </cols>
  <sheetData>
    <row r="1" spans="1:4" ht="27" customHeight="1" x14ac:dyDescent="0.45">
      <c r="A1" s="359" t="s">
        <v>12</v>
      </c>
      <c r="B1" s="359"/>
      <c r="C1" s="359"/>
      <c r="D1" s="359"/>
    </row>
    <row r="3" spans="1:4" ht="20.100000000000001" customHeight="1" x14ac:dyDescent="0.25">
      <c r="A3" s="121" t="s">
        <v>14</v>
      </c>
      <c r="B3" s="121" t="s">
        <v>105</v>
      </c>
      <c r="C3" s="121" t="s">
        <v>106</v>
      </c>
      <c r="D3" s="121" t="s">
        <v>15</v>
      </c>
    </row>
    <row r="4" spans="1:4" x14ac:dyDescent="0.25">
      <c r="A4" s="180" t="s">
        <v>107</v>
      </c>
      <c r="B4" s="124"/>
      <c r="C4" s="124"/>
      <c r="D4" s="123"/>
    </row>
    <row r="5" spans="1:4" x14ac:dyDescent="0.25">
      <c r="A5" s="176"/>
      <c r="B5" s="177" t="s">
        <v>301</v>
      </c>
      <c r="C5" s="38"/>
      <c r="D5" s="35"/>
    </row>
    <row r="6" spans="1:4" x14ac:dyDescent="0.25">
      <c r="A6" s="178"/>
      <c r="B6" s="76"/>
      <c r="C6" s="76"/>
      <c r="D6" s="36"/>
    </row>
    <row r="7" spans="1:4" x14ac:dyDescent="0.25">
      <c r="A7" s="178"/>
      <c r="B7" s="179"/>
      <c r="C7" s="76"/>
      <c r="D7" s="36"/>
    </row>
    <row r="8" spans="1:4" x14ac:dyDescent="0.25">
      <c r="A8" s="120"/>
      <c r="B8" s="72"/>
      <c r="C8" s="77"/>
      <c r="D8" s="36"/>
    </row>
  </sheetData>
  <mergeCells count="1">
    <mergeCell ref="A1:D1"/>
  </mergeCells>
  <conditionalFormatting sqref="D1:D1048576">
    <cfRule type="cellIs" dxfId="47" priority="1" stopIfTrue="1" operator="equal">
      <formula>"#"</formula>
    </cfRule>
    <cfRule type="cellIs" dxfId="46" priority="2" stopIfTrue="1" operator="equal">
      <formula>1</formula>
    </cfRule>
    <cfRule type="cellIs" dxfId="45" priority="3" stopIfTrue="1" operator="equal">
      <formula>2</formula>
    </cfRule>
    <cfRule type="cellIs" dxfId="44" priority="4" stopIfTrue="1" operator="equal">
      <formula>3</formula>
    </cfRule>
  </conditionalFormatting>
  <dataValidations count="2">
    <dataValidation type="list" allowBlank="1" showInputMessage="1" showErrorMessage="1" sqref="D2:D65536" xr:uid="{00000000-0002-0000-17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17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25">
    <tabColor theme="9"/>
  </sheetPr>
  <dimension ref="A1:D29"/>
  <sheetViews>
    <sheetView view="pageBreakPreview" zoomScaleNormal="100" zoomScaleSheetLayoutView="100" workbookViewId="0">
      <pane ySplit="3" topLeftCell="A4" activePane="bottomLeft" state="frozenSplit"/>
      <selection activeCell="A10" sqref="A10:J10"/>
      <selection pane="bottomLeft" activeCell="C15" sqref="C15"/>
    </sheetView>
  </sheetViews>
  <sheetFormatPr baseColWidth="10" defaultColWidth="11.44140625" defaultRowHeight="13.2" x14ac:dyDescent="0.25"/>
  <cols>
    <col min="1" max="1" width="17.6640625" style="12" customWidth="1"/>
    <col min="2" max="3" width="51.6640625" style="71" customWidth="1"/>
    <col min="4" max="4" width="8.6640625" style="12" customWidth="1"/>
    <col min="5" max="16384" width="11.44140625" style="12"/>
  </cols>
  <sheetData>
    <row r="1" spans="1:4" ht="25.8" x14ac:dyDescent="0.45">
      <c r="A1" s="359" t="s">
        <v>264</v>
      </c>
      <c r="B1" s="359"/>
      <c r="C1" s="359"/>
      <c r="D1" s="359"/>
    </row>
    <row r="3" spans="1:4" ht="20.100000000000001" customHeight="1" x14ac:dyDescent="0.25">
      <c r="A3" s="121" t="s">
        <v>14</v>
      </c>
      <c r="B3" s="121" t="s">
        <v>105</v>
      </c>
      <c r="C3" s="121" t="s">
        <v>106</v>
      </c>
      <c r="D3" s="121" t="s">
        <v>15</v>
      </c>
    </row>
    <row r="4" spans="1:4" x14ac:dyDescent="0.25">
      <c r="A4" s="180" t="s">
        <v>107</v>
      </c>
      <c r="B4" s="124"/>
      <c r="C4" s="124"/>
      <c r="D4" s="123"/>
    </row>
    <row r="5" spans="1:4" x14ac:dyDescent="0.25">
      <c r="A5" s="271"/>
      <c r="B5" s="143"/>
      <c r="C5" s="25"/>
      <c r="D5" s="35"/>
    </row>
    <row r="6" spans="1:4" x14ac:dyDescent="0.25">
      <c r="A6" s="271"/>
      <c r="B6" s="143"/>
      <c r="C6" s="25"/>
      <c r="D6" s="35"/>
    </row>
    <row r="7" spans="1:4" x14ac:dyDescent="0.25">
      <c r="A7" s="271"/>
      <c r="B7" s="143"/>
      <c r="C7" s="25"/>
      <c r="D7" s="35"/>
    </row>
    <row r="8" spans="1:4" x14ac:dyDescent="0.25">
      <c r="A8" s="39"/>
      <c r="B8" s="25"/>
      <c r="C8" s="25"/>
      <c r="D8" s="36"/>
    </row>
    <row r="9" spans="1:4" x14ac:dyDescent="0.25">
      <c r="A9" s="39"/>
      <c r="B9" s="25"/>
      <c r="C9" s="25"/>
      <c r="D9" s="36"/>
    </row>
    <row r="10" spans="1:4" x14ac:dyDescent="0.25">
      <c r="A10" s="39"/>
      <c r="B10" s="25"/>
      <c r="C10" s="25"/>
      <c r="D10" s="36"/>
    </row>
    <row r="11" spans="1:4" x14ac:dyDescent="0.25">
      <c r="A11" s="39"/>
      <c r="B11" s="25"/>
      <c r="C11" s="25"/>
      <c r="D11" s="36"/>
    </row>
    <row r="12" spans="1:4" x14ac:dyDescent="0.25">
      <c r="A12" s="39"/>
      <c r="B12" s="25"/>
      <c r="C12" s="25"/>
      <c r="D12" s="36"/>
    </row>
    <row r="13" spans="1:4" x14ac:dyDescent="0.25">
      <c r="A13" s="39"/>
      <c r="B13" s="25"/>
      <c r="C13" s="25"/>
      <c r="D13" s="36"/>
    </row>
    <row r="14" spans="1:4" x14ac:dyDescent="0.25">
      <c r="A14" s="39"/>
      <c r="B14" s="25"/>
      <c r="C14" s="25"/>
      <c r="D14" s="36"/>
    </row>
    <row r="15" spans="1:4" x14ac:dyDescent="0.25">
      <c r="A15" s="39"/>
      <c r="B15" s="25"/>
      <c r="C15" s="25"/>
      <c r="D15" s="36"/>
    </row>
    <row r="16" spans="1:4" x14ac:dyDescent="0.25">
      <c r="A16" s="39"/>
      <c r="B16" s="25"/>
      <c r="C16" s="25"/>
      <c r="D16" s="36"/>
    </row>
    <row r="17" spans="1:4" x14ac:dyDescent="0.25">
      <c r="A17" s="39"/>
      <c r="B17" s="75"/>
      <c r="C17" s="75"/>
      <c r="D17" s="36"/>
    </row>
    <row r="18" spans="1:4" x14ac:dyDescent="0.25">
      <c r="A18" s="39"/>
      <c r="B18" s="25"/>
      <c r="C18" s="25"/>
      <c r="D18" s="35"/>
    </row>
    <row r="19" spans="1:4" x14ac:dyDescent="0.25">
      <c r="A19" s="39"/>
      <c r="B19" s="25"/>
      <c r="C19" s="25"/>
      <c r="D19" s="36"/>
    </row>
    <row r="20" spans="1:4" x14ac:dyDescent="0.25">
      <c r="A20" s="354" t="s">
        <v>108</v>
      </c>
      <c r="B20" s="355"/>
      <c r="C20" s="124"/>
      <c r="D20" s="123"/>
    </row>
    <row r="21" spans="1:4" x14ac:dyDescent="0.25">
      <c r="A21" s="30"/>
      <c r="B21" s="25"/>
      <c r="C21" s="25"/>
      <c r="D21" s="36"/>
    </row>
    <row r="22" spans="1:4" x14ac:dyDescent="0.25">
      <c r="A22" s="30"/>
      <c r="B22" s="25"/>
      <c r="C22" s="25"/>
      <c r="D22" s="36"/>
    </row>
    <row r="23" spans="1:4" x14ac:dyDescent="0.25">
      <c r="A23" s="30"/>
      <c r="B23" s="25"/>
      <c r="C23" s="25"/>
      <c r="D23" s="36"/>
    </row>
    <row r="24" spans="1:4" x14ac:dyDescent="0.25">
      <c r="A24" s="30"/>
      <c r="B24" s="38"/>
      <c r="C24" s="38"/>
      <c r="D24" s="36"/>
    </row>
    <row r="25" spans="1:4" x14ac:dyDescent="0.25">
      <c r="A25" s="30"/>
      <c r="B25" s="7"/>
      <c r="C25" s="7"/>
      <c r="D25" s="36"/>
    </row>
    <row r="26" spans="1:4" x14ac:dyDescent="0.25">
      <c r="A26" s="30"/>
      <c r="B26" s="25"/>
      <c r="C26" s="25"/>
      <c r="D26" s="36"/>
    </row>
    <row r="27" spans="1:4" x14ac:dyDescent="0.25">
      <c r="A27" s="98"/>
      <c r="B27" s="25"/>
      <c r="C27" s="25"/>
      <c r="D27" s="36"/>
    </row>
    <row r="28" spans="1:4" x14ac:dyDescent="0.25">
      <c r="A28" s="30"/>
      <c r="B28" s="25"/>
      <c r="C28" s="72"/>
      <c r="D28" s="35"/>
    </row>
    <row r="29" spans="1:4" x14ac:dyDescent="0.25">
      <c r="A29" s="30"/>
      <c r="B29" s="25"/>
      <c r="C29" s="72"/>
      <c r="D29" s="35"/>
    </row>
  </sheetData>
  <mergeCells count="2">
    <mergeCell ref="A20:B20"/>
    <mergeCell ref="A1:D1"/>
  </mergeCells>
  <conditionalFormatting sqref="D1:D1048576">
    <cfRule type="cellIs" dxfId="43" priority="1" stopIfTrue="1" operator="equal">
      <formula>"#"</formula>
    </cfRule>
    <cfRule type="cellIs" dxfId="42" priority="10" stopIfTrue="1" operator="equal">
      <formula>1</formula>
    </cfRule>
    <cfRule type="cellIs" dxfId="41" priority="11" stopIfTrue="1" operator="equal">
      <formula>2</formula>
    </cfRule>
    <cfRule type="cellIs" dxfId="40" priority="12" stopIfTrue="1" operator="equal">
      <formula>3</formula>
    </cfRule>
  </conditionalFormatting>
  <dataValidations count="2">
    <dataValidation type="list" allowBlank="1" showInputMessage="1" showErrorMessage="1" sqref="D1:D1048576" xr:uid="{00000000-0002-0000-1800-000000000000}">
      <formula1>PRIO</formula1>
    </dataValidation>
    <dataValidation type="textLength" operator="lessThan" allowBlank="1" showInputMessage="1" showErrorMessage="1" errorTitle="Texte trop long" error="Veuillez saisir moins de 255 caractères dans la case (maximum de 4 lignes environ)" sqref="C1:C1048576 B17" xr:uid="{00000000-0002-0000-18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26">
    <tabColor theme="1" tint="0.499984740745262"/>
  </sheetPr>
  <dimension ref="A1:D8"/>
  <sheetViews>
    <sheetView view="pageBreakPreview" zoomScaleNormal="100" zoomScaleSheetLayoutView="100" workbookViewId="0">
      <pane ySplit="3" topLeftCell="A4" activePane="bottomLeft" state="frozenSplit"/>
      <selection activeCell="A10" sqref="A10:J10"/>
      <selection pane="bottomLeft" activeCell="C27" sqref="C27"/>
    </sheetView>
  </sheetViews>
  <sheetFormatPr baseColWidth="10" defaultColWidth="11.44140625" defaultRowHeight="13.2" x14ac:dyDescent="0.25"/>
  <cols>
    <col min="1" max="1" width="17.6640625" style="12" customWidth="1"/>
    <col min="2" max="3" width="51.6640625" style="71" customWidth="1"/>
    <col min="4" max="4" width="8.6640625" style="12" customWidth="1"/>
    <col min="5" max="16384" width="11.44140625" style="12"/>
  </cols>
  <sheetData>
    <row r="1" spans="1:4" ht="27" customHeight="1" x14ac:dyDescent="0.45">
      <c r="A1" s="359" t="s">
        <v>16</v>
      </c>
      <c r="B1" s="359"/>
      <c r="C1" s="359"/>
      <c r="D1" s="359"/>
    </row>
    <row r="3" spans="1:4" ht="20.100000000000001" customHeight="1" x14ac:dyDescent="0.25">
      <c r="A3" s="121" t="s">
        <v>14</v>
      </c>
      <c r="B3" s="121" t="s">
        <v>105</v>
      </c>
      <c r="C3" s="121" t="s">
        <v>106</v>
      </c>
      <c r="D3" s="121" t="s">
        <v>15</v>
      </c>
    </row>
    <row r="4" spans="1:4" x14ac:dyDescent="0.25">
      <c r="A4" s="180" t="s">
        <v>107</v>
      </c>
      <c r="B4" s="124"/>
      <c r="C4" s="124"/>
      <c r="D4" s="123"/>
    </row>
    <row r="5" spans="1:4" x14ac:dyDescent="0.25">
      <c r="A5" s="176"/>
      <c r="B5" s="177" t="s">
        <v>301</v>
      </c>
      <c r="C5" s="38"/>
      <c r="D5" s="35"/>
    </row>
    <row r="6" spans="1:4" x14ac:dyDescent="0.25">
      <c r="A6" s="178"/>
      <c r="B6" s="76"/>
      <c r="C6" s="76"/>
      <c r="D6" s="36"/>
    </row>
    <row r="7" spans="1:4" x14ac:dyDescent="0.25">
      <c r="A7" s="178"/>
      <c r="B7" s="179"/>
      <c r="C7" s="76"/>
      <c r="D7" s="36"/>
    </row>
    <row r="8" spans="1:4" x14ac:dyDescent="0.25">
      <c r="A8" s="120"/>
      <c r="B8" s="72"/>
      <c r="C8" s="77"/>
      <c r="D8" s="36"/>
    </row>
  </sheetData>
  <mergeCells count="1">
    <mergeCell ref="A1:D1"/>
  </mergeCells>
  <conditionalFormatting sqref="D1:D1048576">
    <cfRule type="cellIs" dxfId="39" priority="1" stopIfTrue="1" operator="equal">
      <formula>"#"</formula>
    </cfRule>
    <cfRule type="cellIs" dxfId="38" priority="2" stopIfTrue="1" operator="equal">
      <formula>1</formula>
    </cfRule>
    <cfRule type="cellIs" dxfId="37" priority="3" stopIfTrue="1" operator="equal">
      <formula>2</formula>
    </cfRule>
    <cfRule type="cellIs" dxfId="36" priority="4" stopIfTrue="1" operator="equal">
      <formula>3</formula>
    </cfRule>
  </conditionalFormatting>
  <dataValidations count="2">
    <dataValidation type="textLength" operator="lessThan" allowBlank="1" showInputMessage="1" showErrorMessage="1" errorTitle="Texte trop long" error="Veuillez saisir moins de 255 caractères dans la case (maximum de 4 lignes environ)" sqref="C1:C1048576" xr:uid="{00000000-0002-0000-1900-000000000000}">
      <formula1>250</formula1>
    </dataValidation>
    <dataValidation type="list" allowBlank="1" showInputMessage="1" showErrorMessage="1" sqref="D2:D65536" xr:uid="{00000000-0002-0000-19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27">
    <tabColor theme="9"/>
  </sheetPr>
  <dimension ref="A1:D12"/>
  <sheetViews>
    <sheetView view="pageBreakPreview" zoomScaleNormal="100" zoomScaleSheetLayoutView="100" workbookViewId="0">
      <pane ySplit="3" topLeftCell="A4" activePane="bottomLeft" state="frozenSplit"/>
      <selection activeCell="A10" sqref="A10:J10"/>
      <selection pane="bottomLeft" activeCell="B9" sqref="B9"/>
    </sheetView>
  </sheetViews>
  <sheetFormatPr baseColWidth="10" defaultColWidth="11.44140625" defaultRowHeight="13.2" x14ac:dyDescent="0.25"/>
  <cols>
    <col min="1" max="1" width="17.6640625" style="12" customWidth="1"/>
    <col min="2" max="3" width="51.6640625" style="71" customWidth="1"/>
    <col min="4" max="4" width="8.6640625" style="12" customWidth="1"/>
    <col min="5" max="16384" width="11.44140625" style="12"/>
  </cols>
  <sheetData>
    <row r="1" spans="1:4" ht="27" customHeight="1" x14ac:dyDescent="0.45">
      <c r="A1" s="359" t="s">
        <v>13</v>
      </c>
      <c r="B1" s="359"/>
      <c r="C1" s="359"/>
      <c r="D1" s="359"/>
    </row>
    <row r="3" spans="1:4" ht="20.100000000000001" customHeight="1" x14ac:dyDescent="0.25">
      <c r="A3" s="121" t="s">
        <v>14</v>
      </c>
      <c r="B3" s="121" t="s">
        <v>105</v>
      </c>
      <c r="C3" s="121" t="s">
        <v>106</v>
      </c>
      <c r="D3" s="121" t="s">
        <v>15</v>
      </c>
    </row>
    <row r="4" spans="1:4" x14ac:dyDescent="0.25">
      <c r="A4" s="180" t="s">
        <v>107</v>
      </c>
      <c r="B4" s="124"/>
      <c r="C4" s="124"/>
      <c r="D4" s="123"/>
    </row>
    <row r="5" spans="1:4" x14ac:dyDescent="0.25">
      <c r="A5" s="91"/>
      <c r="B5" s="76"/>
      <c r="C5" s="76"/>
      <c r="D5" s="36"/>
    </row>
    <row r="6" spans="1:4" x14ac:dyDescent="0.25">
      <c r="A6" s="91"/>
      <c r="B6" s="76"/>
      <c r="C6" s="76"/>
      <c r="D6" s="36"/>
    </row>
    <row r="7" spans="1:4" x14ac:dyDescent="0.25">
      <c r="A7" s="91"/>
      <c r="B7" s="275"/>
      <c r="C7" s="76"/>
      <c r="D7" s="36"/>
    </row>
    <row r="8" spans="1:4" x14ac:dyDescent="0.25">
      <c r="A8" s="91"/>
      <c r="B8" s="275"/>
      <c r="C8" s="76"/>
      <c r="D8" s="36"/>
    </row>
    <row r="9" spans="1:4" x14ac:dyDescent="0.25">
      <c r="A9" s="91"/>
      <c r="B9" s="275"/>
      <c r="C9" s="76"/>
      <c r="D9" s="36"/>
    </row>
    <row r="10" spans="1:4" x14ac:dyDescent="0.25">
      <c r="A10" s="178"/>
      <c r="B10" s="179"/>
      <c r="C10" s="76"/>
      <c r="D10" s="36"/>
    </row>
    <row r="11" spans="1:4" x14ac:dyDescent="0.25">
      <c r="A11" s="178"/>
      <c r="B11" s="179"/>
      <c r="C11" s="76"/>
      <c r="D11" s="36"/>
    </row>
    <row r="12" spans="1:4" x14ac:dyDescent="0.25">
      <c r="A12" s="120"/>
      <c r="B12" s="72"/>
      <c r="C12" s="77"/>
      <c r="D12" s="36"/>
    </row>
  </sheetData>
  <mergeCells count="1">
    <mergeCell ref="A1:D1"/>
  </mergeCells>
  <conditionalFormatting sqref="D1:D1048576">
    <cfRule type="cellIs" dxfId="35" priority="1" stopIfTrue="1" operator="equal">
      <formula>"#"</formula>
    </cfRule>
    <cfRule type="cellIs" dxfId="34" priority="2" stopIfTrue="1" operator="equal">
      <formula>1</formula>
    </cfRule>
    <cfRule type="cellIs" dxfId="33" priority="3" stopIfTrue="1" operator="equal">
      <formula>2</formula>
    </cfRule>
    <cfRule type="cellIs" dxfId="32" priority="4" stopIfTrue="1" operator="equal">
      <formula>3</formula>
    </cfRule>
  </conditionalFormatting>
  <dataValidations count="2">
    <dataValidation type="textLength" operator="lessThan" allowBlank="1" showInputMessage="1" showErrorMessage="1" errorTitle="Texte trop long" error="Veuillez saisir moins de 255 caractères dans la case (maximum de 4 lignes environ)" sqref="B5:B9 C1:C1048576" xr:uid="{00000000-0002-0000-1A00-000001000000}">
      <formula1>250</formula1>
    </dataValidation>
    <dataValidation type="list" allowBlank="1" showInputMessage="1" showErrorMessage="1" sqref="D2:D65540" xr:uid="{00000000-0002-0000-1A00-000000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28">
    <tabColor theme="9"/>
  </sheetPr>
  <dimension ref="A1:D46"/>
  <sheetViews>
    <sheetView view="pageBreakPreview" zoomScaleNormal="100" zoomScaleSheetLayoutView="100" workbookViewId="0">
      <pane ySplit="3" topLeftCell="A4" activePane="bottomLeft" state="frozenSplit"/>
      <selection activeCell="A10" sqref="A10:J10"/>
      <selection pane="bottomLeft" activeCell="B23" sqref="B23"/>
    </sheetView>
  </sheetViews>
  <sheetFormatPr baseColWidth="10" defaultColWidth="11.44140625" defaultRowHeight="13.2" x14ac:dyDescent="0.25"/>
  <cols>
    <col min="1" max="1" width="17.6640625" style="12" customWidth="1"/>
    <col min="2" max="3" width="51.6640625" style="71" customWidth="1"/>
    <col min="4" max="4" width="8.6640625" style="42" customWidth="1"/>
    <col min="5" max="16384" width="11.44140625" style="12"/>
  </cols>
  <sheetData>
    <row r="1" spans="1:4" ht="25.8" x14ac:dyDescent="0.45">
      <c r="A1" s="359" t="s">
        <v>261</v>
      </c>
      <c r="B1" s="359"/>
      <c r="C1" s="359"/>
      <c r="D1" s="359"/>
    </row>
    <row r="3" spans="1:4" ht="20.100000000000001" customHeight="1" x14ac:dyDescent="0.25">
      <c r="A3" s="121" t="s">
        <v>14</v>
      </c>
      <c r="B3" s="121" t="s">
        <v>105</v>
      </c>
      <c r="C3" s="121" t="s">
        <v>106</v>
      </c>
      <c r="D3" s="121" t="s">
        <v>15</v>
      </c>
    </row>
    <row r="4" spans="1:4" x14ac:dyDescent="0.25">
      <c r="A4" s="180" t="s">
        <v>107</v>
      </c>
      <c r="B4" s="124"/>
      <c r="C4" s="124"/>
      <c r="D4" s="125"/>
    </row>
    <row r="5" spans="1:4" x14ac:dyDescent="0.25">
      <c r="A5" s="271"/>
      <c r="B5" s="143"/>
      <c r="C5" s="25"/>
      <c r="D5" s="35"/>
    </row>
    <row r="6" spans="1:4" x14ac:dyDescent="0.25">
      <c r="A6" s="20"/>
      <c r="B6" s="143"/>
      <c r="C6" s="23"/>
      <c r="D6" s="36"/>
    </row>
    <row r="7" spans="1:4" x14ac:dyDescent="0.25">
      <c r="A7" s="20"/>
      <c r="B7" s="143"/>
      <c r="C7" s="23"/>
      <c r="D7" s="36"/>
    </row>
    <row r="8" spans="1:4" x14ac:dyDescent="0.25">
      <c r="A8" s="20"/>
      <c r="B8" s="143"/>
      <c r="C8" s="75"/>
      <c r="D8" s="36"/>
    </row>
    <row r="9" spans="1:4" x14ac:dyDescent="0.25">
      <c r="A9" s="20"/>
      <c r="B9" s="143"/>
      <c r="C9" s="75"/>
      <c r="D9" s="36"/>
    </row>
    <row r="10" spans="1:4" x14ac:dyDescent="0.25">
      <c r="A10" s="20"/>
      <c r="B10" s="143"/>
      <c r="C10" s="75"/>
      <c r="D10" s="36"/>
    </row>
    <row r="11" spans="1:4" x14ac:dyDescent="0.25">
      <c r="A11" s="20"/>
      <c r="B11" s="143"/>
      <c r="C11" s="75"/>
      <c r="D11" s="36"/>
    </row>
    <row r="12" spans="1:4" x14ac:dyDescent="0.25">
      <c r="A12" s="20"/>
      <c r="B12" s="143"/>
      <c r="C12" s="75"/>
      <c r="D12" s="36"/>
    </row>
    <row r="13" spans="1:4" x14ac:dyDescent="0.25">
      <c r="A13" s="20"/>
      <c r="B13" s="143"/>
      <c r="C13" s="75"/>
      <c r="D13" s="137"/>
    </row>
    <row r="14" spans="1:4" x14ac:dyDescent="0.25">
      <c r="A14" s="20"/>
      <c r="B14" s="75"/>
      <c r="C14" s="75"/>
      <c r="D14" s="137"/>
    </row>
    <row r="15" spans="1:4" x14ac:dyDescent="0.25">
      <c r="A15" s="20"/>
      <c r="B15" s="89"/>
      <c r="C15" s="89"/>
      <c r="D15" s="137"/>
    </row>
    <row r="16" spans="1:4" x14ac:dyDescent="0.25">
      <c r="A16" s="20"/>
      <c r="B16" s="89"/>
      <c r="C16" s="89"/>
      <c r="D16" s="137"/>
    </row>
    <row r="17" spans="1:4" x14ac:dyDescent="0.25">
      <c r="A17" s="20"/>
      <c r="B17" s="89"/>
      <c r="C17" s="89"/>
      <c r="D17" s="137"/>
    </row>
    <row r="18" spans="1:4" x14ac:dyDescent="0.25">
      <c r="A18" s="20"/>
      <c r="B18" s="75"/>
      <c r="C18" s="75"/>
      <c r="D18" s="137"/>
    </row>
    <row r="19" spans="1:4" x14ac:dyDescent="0.25">
      <c r="A19" s="20"/>
      <c r="B19" s="89"/>
      <c r="C19" s="23"/>
      <c r="D19" s="137"/>
    </row>
    <row r="20" spans="1:4" x14ac:dyDescent="0.25">
      <c r="A20" s="20"/>
      <c r="B20" s="89"/>
      <c r="C20" s="89"/>
      <c r="D20" s="137"/>
    </row>
    <row r="21" spans="1:4" x14ac:dyDescent="0.25">
      <c r="A21" s="20"/>
      <c r="B21" s="89"/>
      <c r="C21" s="89"/>
      <c r="D21" s="137"/>
    </row>
    <row r="22" spans="1:4" x14ac:dyDescent="0.25">
      <c r="A22" s="20"/>
      <c r="B22" s="89"/>
      <c r="C22" s="89"/>
      <c r="D22" s="137"/>
    </row>
    <row r="23" spans="1:4" x14ac:dyDescent="0.25">
      <c r="A23" s="20"/>
      <c r="B23" s="89"/>
      <c r="C23" s="89"/>
      <c r="D23" s="137"/>
    </row>
    <row r="24" spans="1:4" x14ac:dyDescent="0.25">
      <c r="A24" s="20"/>
      <c r="B24" s="89"/>
      <c r="C24" s="10"/>
      <c r="D24" s="137"/>
    </row>
    <row r="25" spans="1:4" x14ac:dyDescent="0.25">
      <c r="A25" s="20"/>
      <c r="B25" s="186"/>
      <c r="C25" s="186"/>
      <c r="D25" s="137"/>
    </row>
    <row r="26" spans="1:4" x14ac:dyDescent="0.25">
      <c r="A26" s="20"/>
      <c r="B26" s="186"/>
      <c r="C26" s="186"/>
      <c r="D26" s="137"/>
    </row>
    <row r="27" spans="1:4" x14ac:dyDescent="0.25">
      <c r="A27" s="20"/>
      <c r="B27" s="186"/>
      <c r="C27" s="186"/>
      <c r="D27" s="137"/>
    </row>
    <row r="28" spans="1:4" x14ac:dyDescent="0.25">
      <c r="A28" s="20"/>
      <c r="B28" s="186"/>
      <c r="C28" s="186"/>
      <c r="D28" s="137"/>
    </row>
    <row r="29" spans="1:4" x14ac:dyDescent="0.25">
      <c r="A29" s="20"/>
      <c r="B29" s="186"/>
      <c r="C29" s="186"/>
      <c r="D29" s="137"/>
    </row>
    <row r="30" spans="1:4" x14ac:dyDescent="0.25">
      <c r="A30" s="20"/>
      <c r="B30" s="186"/>
      <c r="C30" s="186"/>
      <c r="D30" s="137"/>
    </row>
    <row r="31" spans="1:4" x14ac:dyDescent="0.25">
      <c r="A31" s="20"/>
      <c r="B31" s="186"/>
      <c r="C31" s="186"/>
      <c r="D31" s="137"/>
    </row>
    <row r="32" spans="1:4" x14ac:dyDescent="0.25">
      <c r="A32" s="20"/>
      <c r="B32" s="186"/>
      <c r="C32" s="186"/>
      <c r="D32" s="137"/>
    </row>
    <row r="33" spans="1:4" x14ac:dyDescent="0.25">
      <c r="A33" s="20"/>
      <c r="B33" s="186"/>
      <c r="C33" s="186"/>
      <c r="D33" s="137"/>
    </row>
    <row r="34" spans="1:4" x14ac:dyDescent="0.25">
      <c r="A34" s="354" t="s">
        <v>108</v>
      </c>
      <c r="B34" s="355"/>
      <c r="C34" s="124"/>
      <c r="D34" s="125"/>
    </row>
    <row r="35" spans="1:4" x14ac:dyDescent="0.25">
      <c r="A35" s="20"/>
      <c r="B35" s="186"/>
      <c r="C35" s="186"/>
      <c r="D35" s="65"/>
    </row>
    <row r="36" spans="1:4" ht="12.75" customHeight="1" x14ac:dyDescent="0.25">
      <c r="A36" s="20"/>
      <c r="B36" s="186"/>
      <c r="C36" s="186"/>
      <c r="D36" s="65"/>
    </row>
    <row r="37" spans="1:4" x14ac:dyDescent="0.25">
      <c r="A37" s="20"/>
      <c r="B37" s="186"/>
      <c r="C37" s="186"/>
      <c r="D37" s="65"/>
    </row>
    <row r="38" spans="1:4" x14ac:dyDescent="0.25">
      <c r="A38" s="20"/>
      <c r="B38" s="23"/>
      <c r="C38" s="23"/>
      <c r="D38" s="65"/>
    </row>
    <row r="39" spans="1:4" x14ac:dyDescent="0.25">
      <c r="A39" s="20"/>
      <c r="B39" s="23"/>
      <c r="C39" s="23"/>
      <c r="D39" s="41"/>
    </row>
    <row r="40" spans="1:4" x14ac:dyDescent="0.25">
      <c r="A40" s="20"/>
      <c r="B40" s="23"/>
      <c r="C40" s="23"/>
      <c r="D40" s="41"/>
    </row>
    <row r="41" spans="1:4" x14ac:dyDescent="0.25">
      <c r="A41" s="20"/>
      <c r="B41" s="23"/>
      <c r="C41" s="23"/>
      <c r="D41" s="41"/>
    </row>
    <row r="42" spans="1:4" x14ac:dyDescent="0.25">
      <c r="A42" s="20"/>
      <c r="B42" s="23"/>
      <c r="C42" s="23"/>
      <c r="D42" s="41"/>
    </row>
    <row r="43" spans="1:4" x14ac:dyDescent="0.25">
      <c r="A43" s="20"/>
      <c r="B43" s="23"/>
      <c r="C43" s="23"/>
      <c r="D43" s="41"/>
    </row>
    <row r="44" spans="1:4" x14ac:dyDescent="0.25">
      <c r="A44" s="20"/>
      <c r="B44" s="72"/>
      <c r="C44" s="72"/>
      <c r="D44" s="41"/>
    </row>
    <row r="45" spans="1:4" x14ac:dyDescent="0.25">
      <c r="A45" s="20"/>
      <c r="B45" s="72"/>
      <c r="C45" s="72"/>
      <c r="D45" s="41"/>
    </row>
    <row r="46" spans="1:4" x14ac:dyDescent="0.25">
      <c r="A46" s="20"/>
      <c r="B46" s="72"/>
      <c r="C46" s="72"/>
      <c r="D46" s="41"/>
    </row>
  </sheetData>
  <mergeCells count="2">
    <mergeCell ref="A1:D1"/>
    <mergeCell ref="A34:B34"/>
  </mergeCells>
  <conditionalFormatting sqref="D1:D1048576">
    <cfRule type="cellIs" dxfId="31" priority="5" stopIfTrue="1" operator="equal">
      <formula>"#"</formula>
    </cfRule>
    <cfRule type="cellIs" dxfId="30" priority="7" stopIfTrue="1" operator="equal">
      <formula>1</formula>
    </cfRule>
    <cfRule type="cellIs" dxfId="29" priority="8" stopIfTrue="1" operator="equal">
      <formula>2</formula>
    </cfRule>
    <cfRule type="cellIs" dxfId="28" priority="9" stopIfTrue="1" operator="equal">
      <formula>3</formula>
    </cfRule>
  </conditionalFormatting>
  <dataValidations count="2">
    <dataValidation type="textLength" operator="lessThan" allowBlank="1" showInputMessage="1" showErrorMessage="1" errorTitle="Texte trop long" error="Veuillez saisir moins de 255 caractères dans la case (maximum de 4 lignes environ)" sqref="B16:B17 B21:B22 B29:B33 C15:C34 C38:C65556 C1:C7" xr:uid="{00000000-0002-0000-1B00-000000000000}">
      <formula1>250</formula1>
    </dataValidation>
    <dataValidation type="list" allowBlank="1" showInputMessage="1" showErrorMessage="1" sqref="D1:D1048576" xr:uid="{00000000-0002-0000-1B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29">
    <tabColor theme="9"/>
  </sheetPr>
  <dimension ref="A1:D27"/>
  <sheetViews>
    <sheetView view="pageBreakPreview" zoomScaleNormal="100" zoomScaleSheetLayoutView="100" workbookViewId="0">
      <pane ySplit="3" topLeftCell="A4" activePane="bottomLeft" state="frozenSplit"/>
      <selection activeCell="A10" sqref="A10:J10"/>
      <selection pane="bottomLeft" activeCell="B12" sqref="B12"/>
    </sheetView>
  </sheetViews>
  <sheetFormatPr baseColWidth="10" defaultColWidth="11.44140625" defaultRowHeight="13.2" x14ac:dyDescent="0.25"/>
  <cols>
    <col min="1" max="1" width="17.6640625" style="87" customWidth="1"/>
    <col min="2" max="3" width="51.6640625" style="84" customWidth="1"/>
    <col min="4" max="4" width="8.6640625" style="140" customWidth="1"/>
    <col min="5" max="16384" width="11.44140625" style="87"/>
  </cols>
  <sheetData>
    <row r="1" spans="1:4" ht="25.8" x14ac:dyDescent="0.45">
      <c r="A1" s="356" t="s">
        <v>102</v>
      </c>
      <c r="B1" s="356"/>
      <c r="C1" s="356"/>
      <c r="D1" s="356"/>
    </row>
    <row r="3" spans="1:4" ht="20.100000000000001" customHeight="1" x14ac:dyDescent="0.25">
      <c r="A3" s="121" t="s">
        <v>14</v>
      </c>
      <c r="B3" s="121" t="s">
        <v>105</v>
      </c>
      <c r="C3" s="121" t="s">
        <v>106</v>
      </c>
      <c r="D3" s="121" t="s">
        <v>15</v>
      </c>
    </row>
    <row r="4" spans="1:4" x14ac:dyDescent="0.25">
      <c r="A4" s="180" t="s">
        <v>107</v>
      </c>
      <c r="B4" s="124"/>
      <c r="C4" s="124"/>
      <c r="D4" s="123"/>
    </row>
    <row r="5" spans="1:4" x14ac:dyDescent="0.25">
      <c r="A5" s="271"/>
      <c r="B5" s="143"/>
      <c r="C5" s="25"/>
      <c r="D5" s="35"/>
    </row>
    <row r="6" spans="1:4" x14ac:dyDescent="0.25">
      <c r="A6" s="271"/>
      <c r="B6" s="143"/>
      <c r="C6" s="25"/>
      <c r="D6" s="35"/>
    </row>
    <row r="7" spans="1:4" x14ac:dyDescent="0.25">
      <c r="A7" s="271"/>
      <c r="B7" s="143"/>
      <c r="C7" s="25"/>
      <c r="D7" s="35"/>
    </row>
    <row r="8" spans="1:4" x14ac:dyDescent="0.25">
      <c r="A8" s="256"/>
      <c r="B8" s="24"/>
      <c r="C8" s="24"/>
      <c r="D8" s="36"/>
    </row>
    <row r="9" spans="1:4" x14ac:dyDescent="0.25">
      <c r="A9" s="52"/>
      <c r="B9" s="23"/>
      <c r="C9" s="23"/>
      <c r="D9" s="36"/>
    </row>
    <row r="10" spans="1:4" x14ac:dyDescent="0.25">
      <c r="A10" s="52"/>
      <c r="B10" s="23"/>
      <c r="C10" s="23"/>
      <c r="D10" s="36"/>
    </row>
    <row r="11" spans="1:4" x14ac:dyDescent="0.25">
      <c r="A11" s="52"/>
      <c r="B11" s="23"/>
      <c r="C11" s="23"/>
      <c r="D11" s="36"/>
    </row>
    <row r="12" spans="1:4" x14ac:dyDescent="0.25">
      <c r="A12" s="52"/>
      <c r="B12" s="23"/>
      <c r="C12" s="23"/>
      <c r="D12" s="36"/>
    </row>
    <row r="13" spans="1:4" x14ac:dyDescent="0.25">
      <c r="A13" s="256"/>
      <c r="B13" s="24"/>
      <c r="C13" s="24"/>
      <c r="D13" s="36"/>
    </row>
    <row r="14" spans="1:4" x14ac:dyDescent="0.25">
      <c r="A14" s="256"/>
      <c r="B14" s="24"/>
      <c r="C14" s="24"/>
      <c r="D14" s="36"/>
    </row>
    <row r="15" spans="1:4" x14ac:dyDescent="0.25">
      <c r="A15" s="256"/>
      <c r="B15" s="24"/>
      <c r="C15" s="24"/>
      <c r="D15" s="36"/>
    </row>
    <row r="16" spans="1:4" x14ac:dyDescent="0.25">
      <c r="A16" s="256"/>
      <c r="B16" s="24"/>
      <c r="C16" s="24"/>
      <c r="D16" s="36"/>
    </row>
    <row r="17" spans="1:4" x14ac:dyDescent="0.25">
      <c r="A17" s="354" t="s">
        <v>108</v>
      </c>
      <c r="B17" s="355"/>
      <c r="C17" s="124"/>
      <c r="D17" s="123"/>
    </row>
    <row r="18" spans="1:4" x14ac:dyDescent="0.25">
      <c r="A18" s="39"/>
      <c r="B18" s="24"/>
      <c r="C18" s="24"/>
      <c r="D18" s="35"/>
    </row>
    <row r="19" spans="1:4" x14ac:dyDescent="0.25">
      <c r="A19" s="39"/>
      <c r="B19" s="24"/>
      <c r="C19" s="24"/>
      <c r="D19" s="35"/>
    </row>
    <row r="20" spans="1:4" x14ac:dyDescent="0.25">
      <c r="A20" s="39"/>
      <c r="B20" s="24"/>
      <c r="C20" s="24"/>
      <c r="D20" s="36"/>
    </row>
    <row r="21" spans="1:4" x14ac:dyDescent="0.25">
      <c r="A21" s="39"/>
      <c r="B21" s="24"/>
      <c r="C21" s="24"/>
      <c r="D21" s="36"/>
    </row>
    <row r="22" spans="1:4" x14ac:dyDescent="0.25">
      <c r="A22" s="39"/>
      <c r="B22" s="24"/>
      <c r="C22" s="24"/>
      <c r="D22" s="36"/>
    </row>
    <row r="23" spans="1:4" x14ac:dyDescent="0.25">
      <c r="A23" s="39"/>
      <c r="B23" s="24"/>
      <c r="C23" s="24"/>
      <c r="D23" s="36"/>
    </row>
    <row r="24" spans="1:4" x14ac:dyDescent="0.25">
      <c r="A24" s="91"/>
      <c r="B24" s="77"/>
      <c r="C24" s="77"/>
      <c r="D24" s="35"/>
    </row>
    <row r="25" spans="1:4" x14ac:dyDescent="0.25">
      <c r="A25" s="91"/>
      <c r="B25" s="24"/>
      <c r="C25" s="77"/>
      <c r="D25" s="65"/>
    </row>
    <row r="26" spans="1:4" x14ac:dyDescent="0.25">
      <c r="A26" s="91"/>
      <c r="B26" s="77"/>
      <c r="C26" s="77"/>
      <c r="D26" s="65"/>
    </row>
    <row r="27" spans="1:4" x14ac:dyDescent="0.25">
      <c r="A27" s="91"/>
      <c r="B27" s="38"/>
      <c r="C27" s="38"/>
      <c r="D27" s="65"/>
    </row>
  </sheetData>
  <mergeCells count="2">
    <mergeCell ref="A1:D1"/>
    <mergeCell ref="A17:B17"/>
  </mergeCells>
  <conditionalFormatting sqref="D1:D1048576">
    <cfRule type="cellIs" dxfId="27" priority="9" stopIfTrue="1" operator="equal">
      <formula>"#"</formula>
    </cfRule>
    <cfRule type="cellIs" dxfId="26" priority="10" stopIfTrue="1" operator="equal">
      <formula>1</formula>
    </cfRule>
    <cfRule type="cellIs" dxfId="25" priority="11" stopIfTrue="1" operator="equal">
      <formula>2</formula>
    </cfRule>
    <cfRule type="cellIs" dxfId="24" priority="12" stopIfTrue="1" operator="equal">
      <formula>3</formula>
    </cfRule>
  </conditionalFormatting>
  <dataValidations count="2">
    <dataValidation type="textLength" operator="lessThan" allowBlank="1" showInputMessage="1" showErrorMessage="1" errorTitle="Texte trop long" error="Veuillez saisir moins de 255 caractères dans la case (maximum de 4 lignes environ)" sqref="C24:C65540 C1:C21 B9 B11:B12" xr:uid="{00000000-0002-0000-1C00-000001000000}">
      <formula1>250</formula1>
    </dataValidation>
    <dataValidation type="list" allowBlank="1" showInputMessage="1" showErrorMessage="1" sqref="D1:D1048576" xr:uid="{00000000-0002-0000-1C00-000000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3C407-E0EE-4640-AE8D-A50AB3FA7D99}">
  <dimension ref="A1:J59"/>
  <sheetViews>
    <sheetView view="pageBreakPreview" zoomScaleNormal="100" zoomScaleSheetLayoutView="100" workbookViewId="0">
      <pane ySplit="1" topLeftCell="A2" activePane="bottomLeft" state="frozenSplit"/>
      <selection activeCell="M18" sqref="M18"/>
      <selection pane="bottomLeft" sqref="A1:J1"/>
    </sheetView>
  </sheetViews>
  <sheetFormatPr baseColWidth="10" defaultRowHeight="14.4" x14ac:dyDescent="0.3"/>
  <cols>
    <col min="3" max="3" width="7.44140625" customWidth="1"/>
    <col min="4" max="4" width="8.109375" customWidth="1"/>
    <col min="5" max="5" width="37" customWidth="1"/>
    <col min="6" max="6" width="8.88671875" customWidth="1"/>
    <col min="7" max="7" width="5.6640625" customWidth="1"/>
    <col min="8" max="8" width="16.6640625" customWidth="1"/>
    <col min="9" max="9" width="9.88671875" customWidth="1"/>
    <col min="10" max="10" width="14" customWidth="1"/>
  </cols>
  <sheetData>
    <row r="1" spans="1:10" ht="35.1" customHeight="1" x14ac:dyDescent="0.3">
      <c r="A1" s="294" t="s">
        <v>360</v>
      </c>
      <c r="B1" s="294"/>
      <c r="C1" s="294"/>
      <c r="D1" s="294"/>
      <c r="E1" s="294"/>
      <c r="F1" s="294"/>
      <c r="G1" s="294"/>
      <c r="H1" s="294"/>
      <c r="I1" s="294"/>
      <c r="J1" s="294"/>
    </row>
    <row r="2" spans="1:10" x14ac:dyDescent="0.3">
      <c r="A2" s="1"/>
      <c r="B2" s="1"/>
      <c r="C2" s="1"/>
      <c r="D2" s="1"/>
      <c r="E2" s="1"/>
      <c r="F2" s="1"/>
      <c r="G2" s="1"/>
      <c r="H2" s="1"/>
      <c r="I2" s="1"/>
    </row>
    <row r="3" spans="1:10" ht="44.25" customHeight="1" x14ac:dyDescent="0.3">
      <c r="A3" s="297" t="s">
        <v>241</v>
      </c>
      <c r="B3" s="297"/>
      <c r="C3" s="297"/>
      <c r="D3" s="297"/>
      <c r="E3" s="297"/>
      <c r="F3" s="297"/>
      <c r="G3" s="297"/>
      <c r="H3" s="297"/>
      <c r="I3" s="297"/>
      <c r="J3" s="297"/>
    </row>
    <row r="4" spans="1:10" ht="14.25" customHeight="1" x14ac:dyDescent="0.3">
      <c r="A4" s="305" t="s">
        <v>445</v>
      </c>
      <c r="B4" s="305"/>
      <c r="C4" s="305"/>
      <c r="D4" s="305"/>
      <c r="E4" s="305"/>
      <c r="F4" s="305"/>
      <c r="G4" s="305"/>
      <c r="H4" s="305"/>
      <c r="I4" s="305"/>
      <c r="J4" s="305"/>
    </row>
    <row r="5" spans="1:10" ht="10.199999999999999" customHeight="1" x14ac:dyDescent="0.3">
      <c r="A5" s="2"/>
      <c r="B5" s="2"/>
      <c r="C5" s="2"/>
      <c r="D5" s="2"/>
      <c r="E5" s="2"/>
      <c r="F5" s="2"/>
      <c r="G5" s="2"/>
      <c r="H5" s="2"/>
      <c r="I5" s="2"/>
    </row>
    <row r="6" spans="1:10" ht="15" customHeight="1" x14ac:dyDescent="0.3">
      <c r="A6" s="306" t="s">
        <v>382</v>
      </c>
      <c r="B6" s="306"/>
      <c r="C6" s="306"/>
      <c r="D6" s="306"/>
      <c r="E6" s="306"/>
      <c r="F6" s="306"/>
      <c r="G6" s="306"/>
      <c r="H6" s="306"/>
      <c r="I6" s="306"/>
      <c r="J6" s="306"/>
    </row>
    <row r="7" spans="1:10" x14ac:dyDescent="0.3">
      <c r="A7" s="307" t="s">
        <v>385</v>
      </c>
      <c r="B7" s="307"/>
      <c r="C7" s="307"/>
      <c r="D7" s="307"/>
      <c r="E7" s="307"/>
      <c r="F7" s="307"/>
      <c r="G7" s="307"/>
      <c r="H7" s="307"/>
      <c r="I7" s="307"/>
      <c r="J7" s="307"/>
    </row>
    <row r="8" spans="1:10" ht="10.199999999999999" customHeight="1" x14ac:dyDescent="0.3">
      <c r="A8" s="2"/>
      <c r="B8" s="2"/>
      <c r="C8" s="2"/>
      <c r="D8" s="2"/>
      <c r="E8" s="2"/>
      <c r="F8" s="2"/>
      <c r="G8" s="2"/>
      <c r="H8" s="2"/>
      <c r="I8" s="2"/>
    </row>
    <row r="9" spans="1:10" ht="28.5" customHeight="1" x14ac:dyDescent="0.3">
      <c r="A9" s="298" t="s">
        <v>166</v>
      </c>
      <c r="B9" s="298"/>
      <c r="C9" s="298"/>
      <c r="D9" s="298"/>
      <c r="E9" s="298"/>
      <c r="F9" s="298"/>
      <c r="G9" s="298"/>
      <c r="H9" s="298"/>
      <c r="I9" s="298"/>
      <c r="J9" s="298"/>
    </row>
    <row r="10" spans="1:10" ht="10.199999999999999" customHeight="1" x14ac:dyDescent="0.3">
      <c r="A10" s="2"/>
      <c r="B10" s="2"/>
      <c r="C10" s="2"/>
      <c r="D10" s="2"/>
      <c r="E10" s="2"/>
      <c r="F10" s="2"/>
      <c r="G10" s="2"/>
      <c r="H10" s="2"/>
      <c r="I10" s="2"/>
    </row>
    <row r="11" spans="1:10" ht="28.5" customHeight="1" x14ac:dyDescent="0.3">
      <c r="A11" s="298" t="s">
        <v>383</v>
      </c>
      <c r="B11" s="298"/>
      <c r="C11" s="298"/>
      <c r="D11" s="298"/>
      <c r="E11" s="298"/>
      <c r="F11" s="298"/>
      <c r="G11" s="298"/>
      <c r="H11" s="298"/>
      <c r="I11" s="298"/>
      <c r="J11" s="298"/>
    </row>
    <row r="12" spans="1:10" ht="10.199999999999999" customHeight="1" x14ac:dyDescent="0.3">
      <c r="A12" s="259"/>
      <c r="B12" s="3"/>
      <c r="C12" s="3"/>
      <c r="D12" s="3"/>
      <c r="E12" s="3"/>
      <c r="F12" s="3"/>
      <c r="G12" s="3"/>
      <c r="H12" s="3"/>
      <c r="I12" s="3"/>
    </row>
    <row r="13" spans="1:10" ht="47.25" customHeight="1" x14ac:dyDescent="0.3">
      <c r="A13" s="298" t="s">
        <v>384</v>
      </c>
      <c r="B13" s="298"/>
      <c r="C13" s="298"/>
      <c r="D13" s="298"/>
      <c r="E13" s="298"/>
      <c r="F13" s="298"/>
      <c r="G13" s="298"/>
      <c r="H13" s="298"/>
      <c r="I13" s="298"/>
      <c r="J13" s="298"/>
    </row>
    <row r="14" spans="1:10" ht="10.199999999999999" customHeight="1" x14ac:dyDescent="0.3">
      <c r="A14" s="259"/>
      <c r="B14" s="3"/>
      <c r="C14" s="3"/>
      <c r="D14" s="3"/>
      <c r="E14" s="3"/>
      <c r="F14" s="3"/>
      <c r="G14" s="3"/>
      <c r="H14" s="3"/>
      <c r="I14" s="3"/>
    </row>
    <row r="15" spans="1:10" ht="31.5" customHeight="1" x14ac:dyDescent="0.3">
      <c r="A15" s="297" t="s">
        <v>448</v>
      </c>
      <c r="B15" s="297"/>
      <c r="C15" s="297"/>
      <c r="D15" s="297"/>
      <c r="E15" s="297"/>
      <c r="F15" s="297"/>
      <c r="G15" s="297"/>
      <c r="H15" s="297"/>
      <c r="I15" s="297"/>
      <c r="J15" s="297"/>
    </row>
    <row r="16" spans="1:10" ht="30.75" customHeight="1" x14ac:dyDescent="0.3">
      <c r="A16" s="26">
        <v>1</v>
      </c>
      <c r="B16" s="300" t="s">
        <v>0</v>
      </c>
      <c r="C16" s="300"/>
      <c r="E16" s="297" t="s">
        <v>91</v>
      </c>
      <c r="F16" s="297"/>
      <c r="G16" s="297"/>
      <c r="H16" s="297"/>
      <c r="I16" s="297"/>
      <c r="J16" s="297"/>
    </row>
    <row r="17" spans="1:10" ht="15.75" customHeight="1" x14ac:dyDescent="0.3">
      <c r="A17" s="140"/>
      <c r="B17" s="304" t="s">
        <v>243</v>
      </c>
      <c r="C17" s="304"/>
      <c r="D17" s="304"/>
      <c r="E17" s="304"/>
      <c r="F17" s="304"/>
      <c r="G17" s="304"/>
      <c r="H17" s="304"/>
      <c r="I17" s="304"/>
      <c r="J17" s="304"/>
    </row>
    <row r="18" spans="1:10" ht="10.199999999999999" customHeight="1" x14ac:dyDescent="0.3">
      <c r="A18" s="5"/>
      <c r="B18" s="4"/>
      <c r="C18" s="4"/>
      <c r="E18" s="258"/>
      <c r="F18" s="258"/>
      <c r="G18" s="258"/>
      <c r="H18" s="258"/>
      <c r="I18" s="258"/>
      <c r="J18" s="258"/>
    </row>
    <row r="19" spans="1:10" ht="21" customHeight="1" x14ac:dyDescent="0.3">
      <c r="A19" s="27">
        <v>2</v>
      </c>
      <c r="B19" s="300" t="s">
        <v>449</v>
      </c>
      <c r="C19" s="300"/>
      <c r="E19" s="297" t="s">
        <v>92</v>
      </c>
      <c r="F19" s="297"/>
      <c r="G19" s="297"/>
      <c r="H19" s="297"/>
      <c r="I19" s="297"/>
      <c r="J19" s="297"/>
    </row>
    <row r="20" spans="1:10" ht="10.199999999999999" customHeight="1" x14ac:dyDescent="0.3">
      <c r="A20" s="5"/>
      <c r="B20" s="4"/>
      <c r="C20" s="4"/>
      <c r="E20" s="4"/>
      <c r="F20" s="4"/>
      <c r="G20" s="4"/>
      <c r="H20" s="11"/>
      <c r="I20" s="11"/>
    </row>
    <row r="21" spans="1:10" ht="21" customHeight="1" x14ac:dyDescent="0.3">
      <c r="A21" s="28">
        <v>3</v>
      </c>
      <c r="B21" s="300" t="s">
        <v>1</v>
      </c>
      <c r="C21" s="300"/>
      <c r="E21" s="297" t="s">
        <v>93</v>
      </c>
      <c r="F21" s="297"/>
      <c r="G21" s="297"/>
      <c r="H21" s="297"/>
      <c r="I21" s="297"/>
      <c r="J21" s="297"/>
    </row>
    <row r="22" spans="1:10" ht="10.199999999999999" customHeight="1" x14ac:dyDescent="0.3">
      <c r="A22" s="6"/>
      <c r="B22" s="140"/>
      <c r="C22" s="140"/>
      <c r="E22" s="258"/>
      <c r="F22" s="258"/>
      <c r="G22" s="258"/>
      <c r="H22" s="11"/>
      <c r="I22" s="11"/>
    </row>
    <row r="23" spans="1:10" ht="30.75" customHeight="1" x14ac:dyDescent="0.3">
      <c r="A23" s="29" t="s">
        <v>113</v>
      </c>
      <c r="B23" s="301" t="s">
        <v>294</v>
      </c>
      <c r="C23" s="302"/>
      <c r="D23" s="302"/>
      <c r="E23" s="302"/>
      <c r="F23" s="302"/>
      <c r="G23" s="302"/>
      <c r="H23" s="302"/>
      <c r="I23" s="302"/>
      <c r="J23" s="302"/>
    </row>
    <row r="24" spans="1:10" ht="9.75" customHeight="1" x14ac:dyDescent="0.3">
      <c r="A24" s="258"/>
      <c r="B24" s="258"/>
      <c r="C24" s="258"/>
      <c r="D24" s="258"/>
      <c r="E24" s="258"/>
      <c r="F24" s="258"/>
      <c r="G24" s="258"/>
      <c r="H24" s="258"/>
      <c r="I24" s="258"/>
    </row>
    <row r="25" spans="1:10" ht="15" customHeight="1" x14ac:dyDescent="0.3">
      <c r="A25" s="303" t="s">
        <v>459</v>
      </c>
      <c r="B25" s="303"/>
      <c r="C25" s="303"/>
      <c r="D25" s="303"/>
      <c r="E25" s="303"/>
      <c r="F25" s="303"/>
      <c r="G25" s="303"/>
      <c r="H25" s="303"/>
      <c r="I25" s="303"/>
      <c r="J25" s="303"/>
    </row>
    <row r="26" spans="1:10" ht="9.75" customHeight="1" x14ac:dyDescent="0.3">
      <c r="A26" s="260"/>
      <c r="B26" s="260"/>
      <c r="C26" s="260"/>
      <c r="D26" s="260"/>
      <c r="E26" s="260"/>
      <c r="F26" s="260"/>
      <c r="G26" s="260"/>
      <c r="H26" s="260"/>
      <c r="I26" s="260"/>
      <c r="J26" s="260"/>
    </row>
    <row r="27" spans="1:10" ht="15" customHeight="1" x14ac:dyDescent="0.3">
      <c r="A27" s="297" t="s">
        <v>460</v>
      </c>
      <c r="B27" s="298"/>
      <c r="C27" s="298"/>
      <c r="D27" s="298"/>
      <c r="E27" s="298"/>
      <c r="F27" s="298"/>
      <c r="G27" s="298"/>
      <c r="H27" s="298"/>
      <c r="I27" s="298"/>
      <c r="J27" s="298"/>
    </row>
    <row r="28" spans="1:10" ht="15" customHeight="1" x14ac:dyDescent="0.3">
      <c r="A28" s="299" t="s">
        <v>450</v>
      </c>
      <c r="B28" s="298"/>
      <c r="C28" s="298"/>
      <c r="D28" s="298"/>
      <c r="E28" s="298"/>
      <c r="F28" s="298"/>
      <c r="G28" s="298"/>
      <c r="H28" s="298"/>
      <c r="I28" s="298"/>
      <c r="J28" s="298"/>
    </row>
    <row r="29" spans="1:10" ht="9.75" customHeight="1" x14ac:dyDescent="0.3">
      <c r="A29" s="258"/>
      <c r="B29" s="258"/>
      <c r="C29" s="258"/>
      <c r="D29" s="258"/>
      <c r="E29" s="258"/>
      <c r="F29" s="258"/>
      <c r="G29" s="258"/>
      <c r="H29" s="258"/>
      <c r="I29" s="258"/>
    </row>
    <row r="30" spans="1:10" ht="15" customHeight="1" x14ac:dyDescent="0.3">
      <c r="A30" s="297" t="s">
        <v>90</v>
      </c>
      <c r="B30" s="297"/>
      <c r="C30" s="297"/>
      <c r="D30" s="297"/>
      <c r="E30" s="297"/>
      <c r="F30" s="297"/>
      <c r="G30" s="297"/>
      <c r="H30" s="297"/>
      <c r="I30" s="297"/>
    </row>
    <row r="31" spans="1:10" ht="15" customHeight="1" x14ac:dyDescent="0.3">
      <c r="A31" s="258"/>
      <c r="B31" s="258"/>
      <c r="C31" s="258"/>
      <c r="D31" s="258"/>
      <c r="E31" s="258"/>
      <c r="F31" s="258"/>
      <c r="G31" s="258"/>
      <c r="H31" s="258"/>
      <c r="I31" s="258"/>
    </row>
    <row r="32" spans="1:10" ht="15" customHeight="1" x14ac:dyDescent="0.3">
      <c r="A32" s="258"/>
      <c r="B32" s="258"/>
      <c r="C32" s="258"/>
      <c r="D32" s="258"/>
      <c r="E32" s="258"/>
      <c r="F32" s="258"/>
      <c r="G32" s="258"/>
      <c r="H32" s="258"/>
      <c r="I32" s="258"/>
    </row>
    <row r="33" spans="1:9" ht="15" customHeight="1" x14ac:dyDescent="0.3">
      <c r="A33" s="258"/>
      <c r="B33" s="258"/>
      <c r="C33" s="258"/>
      <c r="D33" s="258"/>
      <c r="E33" s="258"/>
      <c r="F33" s="258"/>
      <c r="G33" s="258"/>
      <c r="H33" s="258"/>
      <c r="I33" s="258"/>
    </row>
    <row r="34" spans="1:9" ht="15" customHeight="1" x14ac:dyDescent="0.3">
      <c r="A34" s="258"/>
      <c r="B34" s="258"/>
      <c r="C34" s="258"/>
      <c r="D34" s="258"/>
      <c r="E34" s="258"/>
      <c r="F34" s="258"/>
      <c r="G34" s="258"/>
      <c r="H34" s="258"/>
      <c r="I34" s="258"/>
    </row>
    <row r="35" spans="1:9" ht="15" customHeight="1" x14ac:dyDescent="0.3">
      <c r="A35" s="258"/>
      <c r="B35" s="258"/>
      <c r="C35" s="258"/>
      <c r="D35" s="258"/>
      <c r="E35" s="258"/>
      <c r="F35" s="258"/>
      <c r="G35" s="258"/>
      <c r="H35" s="258"/>
      <c r="I35" s="258"/>
    </row>
    <row r="36" spans="1:9" ht="15" customHeight="1" x14ac:dyDescent="0.3">
      <c r="A36" s="258"/>
      <c r="B36" s="258"/>
      <c r="C36" s="258"/>
      <c r="D36" s="258"/>
      <c r="E36" s="258"/>
      <c r="F36" s="258"/>
      <c r="G36" s="258"/>
      <c r="H36" s="258"/>
      <c r="I36" s="258"/>
    </row>
    <row r="37" spans="1:9" ht="15" customHeight="1" x14ac:dyDescent="0.3">
      <c r="A37" s="258"/>
      <c r="B37" s="258"/>
      <c r="C37" s="258"/>
      <c r="D37" s="258"/>
      <c r="E37" s="258"/>
      <c r="F37" s="258"/>
      <c r="G37" s="258"/>
      <c r="H37" s="258"/>
      <c r="I37" s="258"/>
    </row>
    <row r="38" spans="1:9" ht="15" customHeight="1" x14ac:dyDescent="0.3">
      <c r="A38" s="258"/>
      <c r="B38" s="258"/>
      <c r="C38" s="258"/>
      <c r="D38" s="258"/>
      <c r="E38" s="258"/>
      <c r="F38" s="258"/>
      <c r="G38" s="258"/>
      <c r="H38" s="258"/>
      <c r="I38" s="258"/>
    </row>
    <row r="39" spans="1:9" ht="15" customHeight="1" x14ac:dyDescent="0.3">
      <c r="A39" s="258"/>
      <c r="B39" s="258"/>
      <c r="C39" s="258"/>
      <c r="D39" s="258"/>
      <c r="E39" s="258"/>
      <c r="F39" s="258"/>
      <c r="G39" s="258"/>
      <c r="H39" s="258"/>
      <c r="I39" s="258"/>
    </row>
    <row r="40" spans="1:9" ht="15" customHeight="1" x14ac:dyDescent="0.3">
      <c r="A40" s="258"/>
      <c r="B40" s="258"/>
      <c r="C40" s="258"/>
      <c r="D40" s="258"/>
      <c r="E40" s="258"/>
      <c r="F40" s="258"/>
      <c r="G40" s="258"/>
      <c r="H40" s="258"/>
      <c r="I40" s="258"/>
    </row>
    <row r="41" spans="1:9" ht="15" customHeight="1" x14ac:dyDescent="0.3">
      <c r="A41" s="258"/>
      <c r="B41" s="258"/>
      <c r="C41" s="258"/>
      <c r="D41" s="258"/>
      <c r="E41" s="258"/>
      <c r="F41" s="258"/>
      <c r="G41" s="258"/>
      <c r="H41" s="258"/>
      <c r="I41" s="258"/>
    </row>
    <row r="42" spans="1:9" ht="15" customHeight="1" x14ac:dyDescent="0.3">
      <c r="A42" s="258"/>
      <c r="B42" s="258"/>
      <c r="C42" s="258"/>
      <c r="D42" s="258"/>
      <c r="E42" s="258"/>
      <c r="F42" s="258"/>
      <c r="G42" s="258"/>
      <c r="H42" s="258"/>
      <c r="I42" s="258"/>
    </row>
    <row r="43" spans="1:9" ht="15" customHeight="1" x14ac:dyDescent="0.3">
      <c r="A43" s="258"/>
      <c r="B43" s="258"/>
      <c r="C43" s="258"/>
      <c r="D43" s="258"/>
      <c r="E43" s="258"/>
      <c r="F43" s="258"/>
      <c r="G43" s="258"/>
      <c r="H43" s="258"/>
      <c r="I43" s="258"/>
    </row>
    <row r="44" spans="1:9" ht="15" customHeight="1" x14ac:dyDescent="0.3">
      <c r="A44" s="258"/>
      <c r="B44" s="258"/>
      <c r="C44" s="258"/>
      <c r="D44" s="258"/>
      <c r="E44" s="258"/>
      <c r="F44" s="258"/>
      <c r="G44" s="258"/>
      <c r="H44" s="258"/>
      <c r="I44" s="258"/>
    </row>
    <row r="45" spans="1:9" ht="15" customHeight="1" x14ac:dyDescent="0.3">
      <c r="A45" s="258"/>
      <c r="B45" s="258"/>
      <c r="C45" s="258"/>
      <c r="D45" s="258"/>
      <c r="E45" s="258"/>
      <c r="F45" s="258"/>
      <c r="G45" s="258"/>
      <c r="H45" s="258"/>
      <c r="I45" s="258"/>
    </row>
    <row r="46" spans="1:9" ht="15" customHeight="1" x14ac:dyDescent="0.3">
      <c r="A46" s="258"/>
      <c r="B46" s="258"/>
      <c r="C46" s="258"/>
      <c r="D46" s="258"/>
      <c r="E46" s="258"/>
      <c r="F46" s="258"/>
      <c r="G46" s="258"/>
      <c r="H46" s="258"/>
      <c r="I46" s="258"/>
    </row>
    <row r="47" spans="1:9" ht="15" customHeight="1" x14ac:dyDescent="0.3">
      <c r="A47" s="258"/>
      <c r="B47" s="258"/>
      <c r="C47" s="258"/>
      <c r="D47" s="258"/>
      <c r="E47" s="258"/>
      <c r="F47" s="258"/>
      <c r="G47" s="258"/>
      <c r="H47" s="258"/>
      <c r="I47" s="258"/>
    </row>
    <row r="48" spans="1:9" ht="15" customHeight="1" x14ac:dyDescent="0.3">
      <c r="A48" s="258"/>
      <c r="B48" s="258"/>
      <c r="C48" s="258"/>
      <c r="D48" s="258"/>
      <c r="E48" s="258"/>
      <c r="F48" s="258"/>
      <c r="G48" s="258"/>
      <c r="H48" s="258"/>
      <c r="I48" s="258"/>
    </row>
    <row r="49" spans="1:10" ht="15" customHeight="1" x14ac:dyDescent="0.3">
      <c r="A49" s="258"/>
      <c r="B49" s="258"/>
      <c r="C49" s="258"/>
      <c r="D49" s="258"/>
      <c r="E49" s="258"/>
      <c r="F49" s="258"/>
      <c r="G49" s="258"/>
      <c r="H49" s="258"/>
      <c r="I49" s="258"/>
    </row>
    <row r="50" spans="1:10" ht="15" customHeight="1" x14ac:dyDescent="0.3">
      <c r="A50" s="258"/>
      <c r="B50" s="258"/>
      <c r="C50" s="258"/>
      <c r="D50" s="258"/>
      <c r="E50" s="258"/>
      <c r="F50" s="258"/>
      <c r="G50" s="258"/>
      <c r="H50" s="258"/>
      <c r="I50" s="258"/>
    </row>
    <row r="51" spans="1:10" ht="15" customHeight="1" x14ac:dyDescent="0.3">
      <c r="A51" s="258"/>
      <c r="B51" s="258"/>
      <c r="C51" s="258"/>
      <c r="D51" s="258"/>
      <c r="E51" s="258"/>
      <c r="F51" s="258"/>
      <c r="G51" s="258"/>
      <c r="H51" s="258"/>
      <c r="I51" s="258"/>
    </row>
    <row r="52" spans="1:10" ht="15" customHeight="1" x14ac:dyDescent="0.3">
      <c r="A52" s="258"/>
      <c r="B52" s="258"/>
      <c r="C52" s="258"/>
      <c r="D52" s="258"/>
      <c r="E52" s="258"/>
      <c r="F52" s="258"/>
      <c r="G52" s="258"/>
      <c r="H52" s="258"/>
      <c r="I52" s="258"/>
    </row>
    <row r="53" spans="1:10" ht="15" customHeight="1" x14ac:dyDescent="0.3">
      <c r="A53" s="258"/>
      <c r="B53" s="258"/>
      <c r="C53" s="258"/>
      <c r="D53" s="258"/>
      <c r="E53" s="258"/>
      <c r="F53" s="258"/>
      <c r="G53" s="258"/>
      <c r="H53" s="258"/>
      <c r="I53" s="258"/>
    </row>
    <row r="54" spans="1:10" ht="15" customHeight="1" x14ac:dyDescent="0.3">
      <c r="A54" s="258"/>
      <c r="B54" s="258"/>
      <c r="C54" s="258"/>
      <c r="D54" s="258"/>
      <c r="E54" s="258"/>
      <c r="F54" s="258"/>
      <c r="G54" s="258"/>
      <c r="H54" s="258"/>
      <c r="I54" s="258"/>
    </row>
    <row r="55" spans="1:10" ht="15" customHeight="1" x14ac:dyDescent="0.3">
      <c r="A55" s="258"/>
      <c r="B55" s="258"/>
      <c r="C55" s="258"/>
      <c r="D55" s="258"/>
      <c r="E55" s="258"/>
      <c r="F55" s="258"/>
      <c r="G55" s="258"/>
      <c r="H55" s="258"/>
      <c r="I55" s="258"/>
    </row>
    <row r="56" spans="1:10" ht="15" customHeight="1" x14ac:dyDescent="0.3">
      <c r="A56" s="258"/>
      <c r="B56" s="258"/>
      <c r="C56" s="258"/>
      <c r="D56" s="258"/>
      <c r="E56" s="258"/>
      <c r="F56" s="258"/>
      <c r="G56" s="258"/>
      <c r="H56" s="258"/>
      <c r="I56" s="258"/>
    </row>
    <row r="57" spans="1:10" ht="9.75" customHeight="1" x14ac:dyDescent="0.3">
      <c r="A57" s="258"/>
      <c r="B57" s="258"/>
      <c r="C57" s="258"/>
      <c r="D57" s="258"/>
      <c r="E57" s="258"/>
      <c r="F57" s="258"/>
      <c r="G57" s="258"/>
      <c r="H57" s="258"/>
      <c r="I57" s="258"/>
    </row>
    <row r="58" spans="1:10" ht="15" customHeight="1" x14ac:dyDescent="0.3">
      <c r="A58" s="297" t="s">
        <v>244</v>
      </c>
      <c r="B58" s="297"/>
      <c r="C58" s="297"/>
      <c r="D58" s="297"/>
      <c r="E58" s="297"/>
      <c r="F58" s="297"/>
      <c r="G58" s="297"/>
      <c r="H58" s="297"/>
      <c r="I58" s="297"/>
      <c r="J58" s="297"/>
    </row>
    <row r="59" spans="1:10" ht="10.199999999999999" customHeight="1" x14ac:dyDescent="0.3">
      <c r="A59" s="258"/>
      <c r="B59" s="258"/>
      <c r="C59" s="258"/>
      <c r="D59" s="258"/>
      <c r="E59" s="258"/>
      <c r="F59" s="258"/>
      <c r="G59" s="258"/>
      <c r="H59" s="258"/>
      <c r="I59" s="258"/>
    </row>
  </sheetData>
  <mergeCells count="22">
    <mergeCell ref="B17:J17"/>
    <mergeCell ref="A1:J1"/>
    <mergeCell ref="A3:J3"/>
    <mergeCell ref="A4:J4"/>
    <mergeCell ref="A6:J6"/>
    <mergeCell ref="A7:J7"/>
    <mergeCell ref="A9:J9"/>
    <mergeCell ref="A11:J11"/>
    <mergeCell ref="A13:J13"/>
    <mergeCell ref="A15:J15"/>
    <mergeCell ref="B16:C16"/>
    <mergeCell ref="E16:J16"/>
    <mergeCell ref="A27:J27"/>
    <mergeCell ref="A28:J28"/>
    <mergeCell ref="A30:I30"/>
    <mergeCell ref="A58:J58"/>
    <mergeCell ref="B19:C19"/>
    <mergeCell ref="E19:J19"/>
    <mergeCell ref="B21:C21"/>
    <mergeCell ref="E21:J21"/>
    <mergeCell ref="B23:J23"/>
    <mergeCell ref="A25:J25"/>
  </mergeCells>
  <conditionalFormatting sqref="D1 H1">
    <cfRule type="containsText" dxfId="117" priority="1" stopIfTrue="1" operator="containsText" text="Rouge">
      <formula>NOT(ISERROR(SEARCH("Rouge",D1)))</formula>
    </cfRule>
    <cfRule type="containsText" dxfId="116" priority="2" stopIfTrue="1" operator="containsText" text="Orange">
      <formula>NOT(ISERROR(SEARCH("Orange",D1)))</formula>
    </cfRule>
    <cfRule type="containsText" dxfId="115" priority="3" stopIfTrue="1" operator="containsText" text="Jaune">
      <formula>NOT(ISERROR(SEARCH("Jaune",D1)))</formula>
    </cfRule>
    <cfRule type="containsText" dxfId="114" priority="4" stopIfTrue="1" operator="containsText" text="Bleu">
      <formula>NOT(ISERROR(SEARCH("Bleu",D1)))</formula>
    </cfRule>
  </conditionalFormatting>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30">
    <tabColor theme="9" tint="0.39997558519241921"/>
  </sheetPr>
  <dimension ref="A1:D21"/>
  <sheetViews>
    <sheetView view="pageBreakPreview" zoomScaleNormal="100" zoomScaleSheetLayoutView="100" workbookViewId="0">
      <pane ySplit="3" topLeftCell="A4" activePane="bottomLeft" state="frozenSplit"/>
      <selection activeCell="A10" sqref="A10:J10"/>
      <selection pane="bottomLeft" activeCell="C12" sqref="C12"/>
    </sheetView>
  </sheetViews>
  <sheetFormatPr baseColWidth="10" defaultColWidth="11.44140625" defaultRowHeight="13.2" x14ac:dyDescent="0.25"/>
  <cols>
    <col min="1" max="1" width="17.6640625" style="12" customWidth="1"/>
    <col min="2" max="3" width="51.6640625" style="71" customWidth="1"/>
    <col min="4" max="4" width="8.6640625" style="12" customWidth="1"/>
    <col min="5" max="16384" width="11.44140625" style="12"/>
  </cols>
  <sheetData>
    <row r="1" spans="1:4" ht="25.8" x14ac:dyDescent="0.45">
      <c r="A1" s="359" t="s">
        <v>2</v>
      </c>
      <c r="B1" s="359"/>
      <c r="C1" s="359"/>
      <c r="D1" s="359"/>
    </row>
    <row r="3" spans="1:4" ht="20.100000000000001" customHeight="1" x14ac:dyDescent="0.25">
      <c r="A3" s="121" t="s">
        <v>14</v>
      </c>
      <c r="B3" s="121" t="s">
        <v>105</v>
      </c>
      <c r="C3" s="121" t="s">
        <v>106</v>
      </c>
      <c r="D3" s="121" t="s">
        <v>15</v>
      </c>
    </row>
    <row r="4" spans="1:4" x14ac:dyDescent="0.25">
      <c r="A4" s="180" t="s">
        <v>107</v>
      </c>
      <c r="B4" s="124"/>
      <c r="C4" s="124"/>
      <c r="D4" s="123"/>
    </row>
    <row r="5" spans="1:4" x14ac:dyDescent="0.25">
      <c r="A5" s="30"/>
      <c r="B5" s="25"/>
      <c r="C5" s="25"/>
      <c r="D5" s="36"/>
    </row>
    <row r="6" spans="1:4" x14ac:dyDescent="0.25">
      <c r="A6" s="30"/>
      <c r="B6" s="25"/>
      <c r="C6" s="25"/>
      <c r="D6" s="36"/>
    </row>
    <row r="7" spans="1:4" x14ac:dyDescent="0.25">
      <c r="A7" s="30"/>
      <c r="B7" s="25"/>
      <c r="C7" s="25"/>
      <c r="D7" s="36"/>
    </row>
    <row r="8" spans="1:4" x14ac:dyDescent="0.25">
      <c r="A8" s="30"/>
      <c r="B8" s="25"/>
      <c r="C8" s="25"/>
      <c r="D8" s="36"/>
    </row>
    <row r="9" spans="1:4" x14ac:dyDescent="0.25">
      <c r="A9" s="30"/>
      <c r="B9" s="25"/>
      <c r="C9" s="25"/>
      <c r="D9" s="36"/>
    </row>
    <row r="10" spans="1:4" x14ac:dyDescent="0.25">
      <c r="A10" s="30"/>
      <c r="B10" s="25"/>
      <c r="C10" s="25"/>
      <c r="D10" s="36"/>
    </row>
    <row r="11" spans="1:4" x14ac:dyDescent="0.25">
      <c r="A11" s="30"/>
      <c r="B11" s="25"/>
      <c r="C11" s="25"/>
      <c r="D11" s="36"/>
    </row>
    <row r="12" spans="1:4" x14ac:dyDescent="0.25">
      <c r="A12" s="30"/>
      <c r="B12" s="25"/>
      <c r="C12" s="25"/>
      <c r="D12" s="36"/>
    </row>
    <row r="13" spans="1:4" x14ac:dyDescent="0.25">
      <c r="A13" s="30"/>
      <c r="B13" s="25"/>
      <c r="C13" s="25"/>
      <c r="D13" s="36"/>
    </row>
    <row r="14" spans="1:4" x14ac:dyDescent="0.25">
      <c r="A14" s="30"/>
      <c r="B14" s="25"/>
      <c r="C14" s="25"/>
      <c r="D14" s="36"/>
    </row>
    <row r="15" spans="1:4" x14ac:dyDescent="0.25">
      <c r="A15" s="30"/>
      <c r="B15" s="25"/>
      <c r="C15" s="25"/>
      <c r="D15" s="36"/>
    </row>
    <row r="16" spans="1:4" x14ac:dyDescent="0.25">
      <c r="A16" s="354" t="s">
        <v>108</v>
      </c>
      <c r="B16" s="355"/>
      <c r="C16" s="124"/>
      <c r="D16" s="123"/>
    </row>
    <row r="17" spans="1:4" x14ac:dyDescent="0.25">
      <c r="A17" s="91"/>
      <c r="B17" s="25"/>
      <c r="C17" s="25"/>
      <c r="D17" s="36"/>
    </row>
    <row r="18" spans="1:4" x14ac:dyDescent="0.25">
      <c r="A18" s="91"/>
      <c r="B18" s="77"/>
      <c r="C18" s="77"/>
      <c r="D18" s="36"/>
    </row>
    <row r="19" spans="1:4" x14ac:dyDescent="0.25">
      <c r="A19" s="30"/>
      <c r="B19" s="25"/>
      <c r="C19" s="25"/>
      <c r="D19" s="36"/>
    </row>
    <row r="20" spans="1:4" x14ac:dyDescent="0.25">
      <c r="A20" s="30"/>
      <c r="B20" s="25"/>
      <c r="C20" s="25"/>
      <c r="D20" s="36"/>
    </row>
    <row r="21" spans="1:4" x14ac:dyDescent="0.25">
      <c r="A21" s="98"/>
      <c r="B21" s="25"/>
      <c r="C21" s="25"/>
      <c r="D21" s="36"/>
    </row>
  </sheetData>
  <mergeCells count="2">
    <mergeCell ref="A1:D1"/>
    <mergeCell ref="A16:B16"/>
  </mergeCells>
  <conditionalFormatting sqref="D1:D1048576">
    <cfRule type="cellIs" dxfId="23" priority="1" stopIfTrue="1" operator="equal">
      <formula>"#"</formula>
    </cfRule>
    <cfRule type="cellIs" dxfId="22" priority="2" stopIfTrue="1" operator="equal">
      <formula>1</formula>
    </cfRule>
    <cfRule type="cellIs" dxfId="21" priority="3" stopIfTrue="1" operator="equal">
      <formula>2</formula>
    </cfRule>
    <cfRule type="cellIs" dxfId="20" priority="4" stopIfTrue="1" operator="equal">
      <formula>3</formula>
    </cfRule>
  </conditionalFormatting>
  <dataValidations count="2">
    <dataValidation type="list" allowBlank="1" showInputMessage="1" showErrorMessage="1" sqref="D1:D1048576" xr:uid="{00000000-0002-0000-1D00-000000000000}">
      <formula1>PRIO</formula1>
    </dataValidation>
    <dataValidation type="textLength" operator="lessThan" allowBlank="1" showInputMessage="1" showErrorMessage="1" errorTitle="Texte trop long" error="Veuillez saisir moins de 255 caractères dans la case (maximum de 4 lignes environ)" sqref="C1:C5 C7:C1048576" xr:uid="{00000000-0002-0000-1D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31">
    <tabColor theme="1" tint="0.499984740745262"/>
  </sheetPr>
  <dimension ref="A1:D8"/>
  <sheetViews>
    <sheetView view="pageBreakPreview" zoomScaleNormal="100" zoomScaleSheetLayoutView="100" workbookViewId="0">
      <pane ySplit="3" topLeftCell="A4" activePane="bottomLeft" state="frozenSplit"/>
      <selection activeCell="A10" sqref="A10:J10"/>
      <selection pane="bottomLeft" sqref="A1:D1"/>
    </sheetView>
  </sheetViews>
  <sheetFormatPr baseColWidth="10" defaultColWidth="11.44140625" defaultRowHeight="13.2" x14ac:dyDescent="0.25"/>
  <cols>
    <col min="1" max="1" width="17.6640625" style="12" customWidth="1"/>
    <col min="2" max="3" width="51.6640625" style="71" customWidth="1"/>
    <col min="4" max="4" width="8.6640625" style="12" customWidth="1"/>
    <col min="5" max="16384" width="11.44140625" style="12"/>
  </cols>
  <sheetData>
    <row r="1" spans="1:4" ht="27" customHeight="1" x14ac:dyDescent="0.45">
      <c r="A1" s="359" t="s">
        <v>183</v>
      </c>
      <c r="B1" s="359"/>
      <c r="C1" s="359"/>
      <c r="D1" s="359"/>
    </row>
    <row r="3" spans="1:4" ht="20.100000000000001" customHeight="1" x14ac:dyDescent="0.25">
      <c r="A3" s="121" t="s">
        <v>14</v>
      </c>
      <c r="B3" s="121" t="s">
        <v>105</v>
      </c>
      <c r="C3" s="121" t="s">
        <v>106</v>
      </c>
      <c r="D3" s="121" t="s">
        <v>15</v>
      </c>
    </row>
    <row r="4" spans="1:4" x14ac:dyDescent="0.25">
      <c r="A4" s="180" t="s">
        <v>107</v>
      </c>
      <c r="B4" s="124"/>
      <c r="C4" s="124"/>
      <c r="D4" s="123"/>
    </row>
    <row r="5" spans="1:4" x14ac:dyDescent="0.25">
      <c r="A5" s="176"/>
      <c r="B5" s="177" t="s">
        <v>301</v>
      </c>
      <c r="C5" s="38"/>
      <c r="D5" s="35"/>
    </row>
    <row r="6" spans="1:4" x14ac:dyDescent="0.25">
      <c r="A6" s="178"/>
      <c r="B6" s="76"/>
      <c r="C6" s="76"/>
      <c r="D6" s="36"/>
    </row>
    <row r="7" spans="1:4" x14ac:dyDescent="0.25">
      <c r="A7" s="178"/>
      <c r="B7" s="179"/>
      <c r="C7" s="76"/>
      <c r="D7" s="36"/>
    </row>
    <row r="8" spans="1:4" x14ac:dyDescent="0.25">
      <c r="A8" s="120"/>
      <c r="B8" s="72"/>
      <c r="C8" s="77"/>
      <c r="D8" s="36"/>
    </row>
  </sheetData>
  <mergeCells count="1">
    <mergeCell ref="A1:D1"/>
  </mergeCells>
  <conditionalFormatting sqref="D1:D1048576">
    <cfRule type="cellIs" dxfId="19" priority="1" stopIfTrue="1" operator="equal">
      <formula>"#"</formula>
    </cfRule>
    <cfRule type="cellIs" dxfId="18" priority="2" stopIfTrue="1" operator="equal">
      <formula>1</formula>
    </cfRule>
    <cfRule type="cellIs" dxfId="17" priority="3" stopIfTrue="1" operator="equal">
      <formula>2</formula>
    </cfRule>
    <cfRule type="cellIs" dxfId="16" priority="4" stopIfTrue="1" operator="equal">
      <formula>3</formula>
    </cfRule>
  </conditionalFormatting>
  <dataValidations count="2">
    <dataValidation type="textLength" operator="lessThan" allowBlank="1" showInputMessage="1" showErrorMessage="1" errorTitle="Texte trop long" error="Veuillez saisir moins de 255 caractères dans la case (maximum de 4 lignes environ)" sqref="C1:C1048576" xr:uid="{00000000-0002-0000-1E00-000000000000}">
      <formula1>250</formula1>
    </dataValidation>
    <dataValidation type="list" allowBlank="1" showInputMessage="1" showErrorMessage="1" sqref="D2:D65536" xr:uid="{00000000-0002-0000-1E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32">
    <tabColor rgb="FFFF0000"/>
  </sheetPr>
  <dimension ref="A1:I202"/>
  <sheetViews>
    <sheetView view="pageBreakPreview" zoomScaleNormal="100" zoomScaleSheetLayoutView="100" workbookViewId="0">
      <pane ySplit="10" topLeftCell="A11" activePane="bottomLeft" state="frozenSplit"/>
      <selection activeCell="A10" sqref="A10:J10"/>
      <selection pane="bottomLeft" activeCell="B24" sqref="B24"/>
    </sheetView>
  </sheetViews>
  <sheetFormatPr baseColWidth="10" defaultColWidth="11.44140625" defaultRowHeight="13.2" x14ac:dyDescent="0.3"/>
  <cols>
    <col min="1" max="1" width="8.6640625" style="14" customWidth="1"/>
    <col min="2" max="2" width="70.6640625" style="69" customWidth="1"/>
    <col min="3" max="3" width="10.5546875" style="14" hidden="1" customWidth="1"/>
    <col min="4" max="4" width="17.6640625" style="14" hidden="1" customWidth="1"/>
    <col min="5" max="5" width="12" style="14" hidden="1" customWidth="1"/>
    <col min="6" max="6" width="17.6640625" style="14" hidden="1" customWidth="1"/>
    <col min="7" max="8" width="0" style="14" hidden="1" customWidth="1"/>
    <col min="9" max="9" width="5.44140625" style="14" customWidth="1"/>
    <col min="10" max="16384" width="11.44140625" style="14"/>
  </cols>
  <sheetData>
    <row r="1" spans="1:9" ht="35.1" customHeight="1" x14ac:dyDescent="0.3">
      <c r="A1" s="294" t="s">
        <v>457</v>
      </c>
      <c r="B1" s="294"/>
      <c r="C1" s="294"/>
      <c r="D1" s="294"/>
      <c r="E1" s="294"/>
      <c r="F1" s="294"/>
      <c r="G1" s="294"/>
      <c r="H1" s="294"/>
      <c r="I1" s="294"/>
    </row>
    <row r="3" spans="1:9" ht="24.75" customHeight="1" x14ac:dyDescent="0.3">
      <c r="A3" s="295" t="s">
        <v>381</v>
      </c>
      <c r="B3" s="295"/>
      <c r="C3" s="295"/>
      <c r="D3" s="295"/>
      <c r="E3" s="295"/>
      <c r="F3" s="295"/>
      <c r="G3" s="295"/>
      <c r="H3" s="295"/>
      <c r="I3" s="295"/>
    </row>
    <row r="4" spans="1:9" x14ac:dyDescent="0.3">
      <c r="A4" s="33"/>
      <c r="B4" s="82"/>
      <c r="C4" s="33"/>
      <c r="D4" s="33"/>
      <c r="E4" s="33"/>
      <c r="F4" s="33"/>
      <c r="G4" s="33"/>
      <c r="H4" s="33"/>
      <c r="I4" s="33"/>
    </row>
    <row r="5" spans="1:9" ht="19.5" customHeight="1" x14ac:dyDescent="0.3">
      <c r="A5" s="127" t="s">
        <v>15</v>
      </c>
      <c r="B5" s="197" t="s">
        <v>106</v>
      </c>
      <c r="C5" s="197"/>
      <c r="D5" s="197"/>
      <c r="E5" s="197"/>
      <c r="F5" s="197"/>
      <c r="G5" s="198"/>
      <c r="H5" s="198"/>
      <c r="I5" s="197" t="s">
        <v>195</v>
      </c>
    </row>
    <row r="6" spans="1:9" hidden="1" x14ac:dyDescent="0.3">
      <c r="A6" s="129"/>
      <c r="B6" s="130"/>
      <c r="C6" s="129"/>
      <c r="D6" s="129"/>
      <c r="E6" s="129"/>
      <c r="F6" s="129"/>
      <c r="G6" s="129"/>
      <c r="H6" s="129"/>
      <c r="I6" s="128"/>
    </row>
    <row r="7" spans="1:9" hidden="1" x14ac:dyDescent="0.3">
      <c r="I7" s="47"/>
    </row>
    <row r="8" spans="1:9" hidden="1" x14ac:dyDescent="0.3">
      <c r="I8" s="47"/>
    </row>
    <row r="9" spans="1:9" hidden="1" x14ac:dyDescent="0.3">
      <c r="A9" s="276"/>
      <c r="B9" s="277"/>
      <c r="C9" s="276"/>
      <c r="D9" s="277"/>
      <c r="E9" s="277"/>
      <c r="F9" s="277"/>
      <c r="G9" s="277"/>
      <c r="H9" s="278"/>
      <c r="I9" s="47"/>
    </row>
    <row r="10" spans="1:9" hidden="1" x14ac:dyDescent="0.3">
      <c r="A10" s="279" t="s">
        <v>123</v>
      </c>
      <c r="B10" s="288" t="s">
        <v>122</v>
      </c>
      <c r="C10" s="280"/>
      <c r="D10" s="281"/>
      <c r="E10" s="281"/>
      <c r="F10" s="281"/>
      <c r="G10" s="281"/>
      <c r="H10" s="282"/>
      <c r="I10" s="47"/>
    </row>
    <row r="11" spans="1:9" x14ac:dyDescent="0.3">
      <c r="A11" s="276">
        <v>1</v>
      </c>
      <c r="B11" s="68" t="s">
        <v>190</v>
      </c>
      <c r="C11" s="276"/>
      <c r="D11" s="277"/>
      <c r="E11" s="277"/>
      <c r="F11" s="277"/>
      <c r="G11" s="277"/>
      <c r="H11" s="278"/>
      <c r="I11" s="47">
        <f>IF(B11="","",COUNTIF($B$11:B11,"&gt;&amp;0"))</f>
        <v>1</v>
      </c>
    </row>
    <row r="12" spans="1:9" x14ac:dyDescent="0.3">
      <c r="A12" s="280"/>
      <c r="B12" s="68" t="s">
        <v>439</v>
      </c>
      <c r="C12" s="280"/>
      <c r="D12" s="281"/>
      <c r="E12" s="281"/>
      <c r="F12" s="281"/>
      <c r="G12" s="281"/>
      <c r="H12" s="282"/>
      <c r="I12" s="47">
        <f>IF(B12="","",COUNTIF($B$11:B12,"&gt;&amp;0"))</f>
        <v>2</v>
      </c>
    </row>
    <row r="13" spans="1:9" x14ac:dyDescent="0.3">
      <c r="A13" s="276"/>
      <c r="B13" s="277"/>
      <c r="C13" s="280"/>
      <c r="D13" s="281"/>
      <c r="E13" s="281"/>
      <c r="F13" s="281"/>
      <c r="G13" s="281"/>
      <c r="H13" s="282"/>
      <c r="I13" s="47" t="str">
        <f>IF(B13="","",COUNTIF($B$11:B13,"&gt;&amp;0"))</f>
        <v/>
      </c>
    </row>
    <row r="14" spans="1:9" x14ac:dyDescent="0.3">
      <c r="A14" s="276">
        <v>2</v>
      </c>
      <c r="B14" s="68" t="s">
        <v>191</v>
      </c>
      <c r="C14" s="280"/>
      <c r="D14" s="281"/>
      <c r="E14" s="281"/>
      <c r="F14" s="281"/>
      <c r="G14" s="281"/>
      <c r="H14" s="282"/>
      <c r="I14" s="47">
        <f>IF(B14="","",COUNTIF($B$11:B14,"&gt;&amp;0"))</f>
        <v>3</v>
      </c>
    </row>
    <row r="15" spans="1:9" x14ac:dyDescent="0.3">
      <c r="A15" s="280"/>
      <c r="B15" s="68" t="s">
        <v>441</v>
      </c>
      <c r="C15" s="280"/>
      <c r="D15" s="281"/>
      <c r="E15" s="281"/>
      <c r="F15" s="281"/>
      <c r="G15" s="281"/>
      <c r="H15" s="282"/>
      <c r="I15" s="47">
        <f>IF(B15="","",COUNTIF($B$11:B15,"&gt;&amp;0"))</f>
        <v>4</v>
      </c>
    </row>
    <row r="16" spans="1:9" x14ac:dyDescent="0.3">
      <c r="A16" s="276"/>
      <c r="B16" s="277"/>
      <c r="C16" s="280"/>
      <c r="D16" s="281"/>
      <c r="E16" s="281"/>
      <c r="F16" s="281"/>
      <c r="G16" s="281"/>
      <c r="H16" s="282"/>
      <c r="I16" s="47" t="str">
        <f>IF(B16="","",COUNTIF($B$11:B16,"&gt;&amp;0"))</f>
        <v/>
      </c>
    </row>
    <row r="17" spans="1:9" x14ac:dyDescent="0.3">
      <c r="A17" s="276">
        <v>3</v>
      </c>
      <c r="B17" s="68" t="s">
        <v>192</v>
      </c>
      <c r="C17" s="280"/>
      <c r="D17" s="281"/>
      <c r="E17" s="281"/>
      <c r="F17" s="281"/>
      <c r="G17" s="281"/>
      <c r="H17" s="282"/>
      <c r="I17" s="47">
        <f>IF(B17="","",COUNTIF($B$11:B17,"&gt;&amp;0"))</f>
        <v>5</v>
      </c>
    </row>
    <row r="18" spans="1:9" x14ac:dyDescent="0.3">
      <c r="A18" s="276"/>
      <c r="B18" s="277"/>
      <c r="C18" s="280"/>
      <c r="D18" s="281"/>
      <c r="E18" s="281"/>
      <c r="F18" s="281"/>
      <c r="G18" s="281"/>
      <c r="H18" s="282"/>
      <c r="I18" s="47" t="str">
        <f>IF(B18="","",COUNTIF($B$11:B18,"&gt;&amp;0"))</f>
        <v/>
      </c>
    </row>
    <row r="19" spans="1:9" x14ac:dyDescent="0.3">
      <c r="A19" s="276" t="s">
        <v>113</v>
      </c>
      <c r="B19" s="68" t="s">
        <v>438</v>
      </c>
      <c r="C19" s="280"/>
      <c r="D19" s="281"/>
      <c r="E19" s="281"/>
      <c r="F19" s="281"/>
      <c r="G19" s="281"/>
      <c r="H19" s="282"/>
      <c r="I19" s="47">
        <f>IF(B19="","",COUNTIF($B$11:B19,"&gt;&amp;0"))</f>
        <v>6</v>
      </c>
    </row>
    <row r="20" spans="1:9" x14ac:dyDescent="0.3">
      <c r="A20" s="283"/>
      <c r="B20" s="284"/>
      <c r="C20" s="285"/>
      <c r="D20" s="286"/>
      <c r="E20" s="286"/>
      <c r="F20" s="286"/>
      <c r="G20" s="286"/>
      <c r="H20" s="287"/>
      <c r="I20" s="47" t="str">
        <f>IF(B20="","",COUNTIF($B$11:B20,"&gt;&amp;0"))</f>
        <v/>
      </c>
    </row>
    <row r="21" spans="1:9" ht="14.4" x14ac:dyDescent="0.3">
      <c r="A21"/>
      <c r="B21"/>
      <c r="C21"/>
      <c r="D21"/>
      <c r="E21"/>
      <c r="F21"/>
      <c r="G21"/>
      <c r="H21"/>
      <c r="I21" s="47" t="str">
        <f>IF(B21="","",COUNTIF($B$11:B21,"&gt;&amp;0"))</f>
        <v/>
      </c>
    </row>
    <row r="22" spans="1:9" ht="14.4" x14ac:dyDescent="0.3">
      <c r="A22"/>
      <c r="B22" s="83"/>
      <c r="C22"/>
      <c r="D22"/>
      <c r="E22"/>
      <c r="F22"/>
      <c r="G22"/>
      <c r="H22"/>
      <c r="I22" s="47" t="str">
        <f>IF(B22="","",COUNTIF($B$11:B22,"&gt;&amp;0"))</f>
        <v/>
      </c>
    </row>
    <row r="23" spans="1:9" ht="14.4" x14ac:dyDescent="0.3">
      <c r="A23"/>
      <c r="B23" s="83"/>
      <c r="C23"/>
      <c r="D23"/>
      <c r="E23"/>
      <c r="F23"/>
      <c r="G23"/>
      <c r="H23"/>
      <c r="I23" s="47" t="str">
        <f>IF(B23="","",COUNTIF($B$11:B23,"&gt;&amp;0"))</f>
        <v/>
      </c>
    </row>
    <row r="24" spans="1:9" ht="14.4" x14ac:dyDescent="0.3">
      <c r="A24"/>
      <c r="B24" s="83"/>
      <c r="C24"/>
      <c r="D24"/>
      <c r="E24"/>
      <c r="F24"/>
      <c r="G24"/>
      <c r="H24"/>
      <c r="I24" s="47" t="str">
        <f>IF(B24="","",COUNTIF($B$11:B24,"&gt;&amp;0"))</f>
        <v/>
      </c>
    </row>
    <row r="25" spans="1:9" ht="14.4" x14ac:dyDescent="0.3">
      <c r="A25"/>
      <c r="B25" s="83"/>
      <c r="C25"/>
      <c r="D25"/>
      <c r="E25"/>
      <c r="F25"/>
      <c r="G25"/>
      <c r="H25"/>
      <c r="I25" s="47" t="str">
        <f>IF(B25="","",COUNTIF($B$11:B25,"&gt;&amp;0"))</f>
        <v/>
      </c>
    </row>
    <row r="26" spans="1:9" ht="14.4" x14ac:dyDescent="0.3">
      <c r="A26"/>
      <c r="B26" s="83"/>
      <c r="C26"/>
      <c r="D26"/>
      <c r="E26"/>
      <c r="F26"/>
      <c r="G26"/>
      <c r="H26"/>
      <c r="I26" s="47" t="str">
        <f>IF(B26="","",COUNTIF($B$11:B26,"&gt;&amp;0"))</f>
        <v/>
      </c>
    </row>
    <row r="27" spans="1:9" ht="14.4" x14ac:dyDescent="0.3">
      <c r="A27"/>
      <c r="B27" s="83"/>
      <c r="C27"/>
      <c r="D27"/>
      <c r="E27"/>
      <c r="F27"/>
      <c r="G27"/>
      <c r="H27"/>
      <c r="I27" s="47" t="str">
        <f>IF(B27="","",COUNTIF($B$11:B27,"&gt;&amp;0"))</f>
        <v/>
      </c>
    </row>
    <row r="28" spans="1:9" ht="14.4" x14ac:dyDescent="0.3">
      <c r="A28"/>
      <c r="B28" s="83"/>
      <c r="C28"/>
      <c r="D28"/>
      <c r="E28"/>
      <c r="F28"/>
      <c r="G28"/>
      <c r="H28"/>
      <c r="I28" s="47" t="str">
        <f>IF(B28="","",COUNTIF($B$11:B28,"&gt;&amp;0"))</f>
        <v/>
      </c>
    </row>
    <row r="29" spans="1:9" ht="14.4" x14ac:dyDescent="0.3">
      <c r="A29"/>
      <c r="B29" s="83"/>
      <c r="C29"/>
      <c r="D29"/>
      <c r="E29"/>
      <c r="F29"/>
      <c r="G29"/>
      <c r="H29"/>
      <c r="I29" s="47" t="str">
        <f>IF(B29="","",COUNTIF($B$11:B29,"&gt;&amp;0"))</f>
        <v/>
      </c>
    </row>
    <row r="30" spans="1:9" ht="14.4" x14ac:dyDescent="0.3">
      <c r="A30"/>
      <c r="B30" s="83"/>
      <c r="C30"/>
      <c r="D30"/>
      <c r="E30"/>
      <c r="F30"/>
      <c r="G30"/>
      <c r="H30"/>
      <c r="I30" s="47" t="str">
        <f>IF(B30="","",COUNTIF($B$11:B30,"&gt;&amp;0"))</f>
        <v/>
      </c>
    </row>
    <row r="31" spans="1:9" ht="14.4" x14ac:dyDescent="0.3">
      <c r="A31"/>
      <c r="B31" s="83"/>
      <c r="C31"/>
      <c r="D31"/>
      <c r="E31"/>
      <c r="F31"/>
      <c r="G31"/>
      <c r="H31"/>
      <c r="I31" s="47" t="str">
        <f>IF(B31="","",COUNTIF($B$11:B31,"&gt;&amp;0"))</f>
        <v/>
      </c>
    </row>
    <row r="32" spans="1:9" ht="14.4" x14ac:dyDescent="0.3">
      <c r="A32"/>
      <c r="B32" s="83"/>
      <c r="C32"/>
      <c r="D32"/>
      <c r="E32"/>
      <c r="F32"/>
      <c r="G32"/>
      <c r="H32"/>
      <c r="I32" s="47" t="str">
        <f>IF(B32="","",COUNTIF($B$11:B32,"&gt;&amp;0"))</f>
        <v/>
      </c>
    </row>
    <row r="33" spans="1:9" ht="14.4" x14ac:dyDescent="0.3">
      <c r="A33"/>
      <c r="B33" s="83"/>
      <c r="C33"/>
      <c r="D33"/>
      <c r="E33"/>
      <c r="F33"/>
      <c r="G33"/>
      <c r="H33"/>
      <c r="I33" s="47" t="str">
        <f>IF(B33="","",COUNTIF($B$11:B33,"&gt;&amp;0"))</f>
        <v/>
      </c>
    </row>
    <row r="34" spans="1:9" ht="14.4" x14ac:dyDescent="0.3">
      <c r="A34"/>
      <c r="B34" s="83"/>
      <c r="C34"/>
      <c r="D34"/>
      <c r="E34"/>
      <c r="F34"/>
      <c r="G34"/>
      <c r="H34"/>
      <c r="I34" s="47" t="str">
        <f>IF(B34="","",COUNTIF($B$11:B34,"&gt;&amp;0"))</f>
        <v/>
      </c>
    </row>
    <row r="35" spans="1:9" ht="14.4" x14ac:dyDescent="0.3">
      <c r="A35"/>
      <c r="B35" s="83"/>
      <c r="C35"/>
      <c r="D35"/>
      <c r="E35"/>
      <c r="F35"/>
      <c r="G35"/>
      <c r="H35"/>
      <c r="I35" s="47" t="str">
        <f>IF(B35="","",COUNTIF($B$11:B35,"&gt;&amp;0"))</f>
        <v/>
      </c>
    </row>
    <row r="36" spans="1:9" ht="14.4" x14ac:dyDescent="0.3">
      <c r="A36"/>
      <c r="B36" s="83"/>
      <c r="C36"/>
      <c r="D36"/>
      <c r="E36"/>
      <c r="F36"/>
      <c r="G36"/>
      <c r="H36"/>
      <c r="I36" s="47" t="str">
        <f>IF(B36="","",COUNTIF($B$11:B36,"&gt;&amp;0"))</f>
        <v/>
      </c>
    </row>
    <row r="37" spans="1:9" ht="14.4" x14ac:dyDescent="0.3">
      <c r="A37"/>
      <c r="B37" s="83"/>
      <c r="C37"/>
      <c r="D37"/>
      <c r="E37"/>
      <c r="F37"/>
      <c r="G37"/>
      <c r="H37"/>
      <c r="I37" s="47" t="str">
        <f>IF(B37="","",COUNTIF($B$11:B37,"&gt;&amp;0"))</f>
        <v/>
      </c>
    </row>
    <row r="38" spans="1:9" ht="14.4" x14ac:dyDescent="0.3">
      <c r="A38"/>
      <c r="B38" s="83"/>
      <c r="C38"/>
      <c r="D38"/>
      <c r="E38"/>
      <c r="F38"/>
      <c r="G38"/>
      <c r="H38"/>
      <c r="I38" s="47" t="str">
        <f>IF(B38="","",COUNTIF($B$11:B38,"&gt;&amp;0"))</f>
        <v/>
      </c>
    </row>
    <row r="39" spans="1:9" ht="14.4" x14ac:dyDescent="0.3">
      <c r="A39"/>
      <c r="B39" s="83"/>
      <c r="C39"/>
      <c r="D39"/>
      <c r="E39"/>
      <c r="F39"/>
      <c r="G39"/>
      <c r="H39"/>
      <c r="I39" s="47" t="str">
        <f>IF(B39="","",COUNTIF($B$11:B39,"&gt;&amp;0"))</f>
        <v/>
      </c>
    </row>
    <row r="40" spans="1:9" ht="14.4" x14ac:dyDescent="0.3">
      <c r="A40"/>
      <c r="B40" s="83"/>
      <c r="C40"/>
      <c r="D40"/>
      <c r="E40"/>
      <c r="F40"/>
      <c r="G40"/>
      <c r="H40"/>
      <c r="I40" s="47" t="str">
        <f>IF(B40="","",COUNTIF($B$11:B40,"&gt;&amp;0"))</f>
        <v/>
      </c>
    </row>
    <row r="41" spans="1:9" ht="14.4" x14ac:dyDescent="0.3">
      <c r="A41"/>
      <c r="B41" s="83"/>
      <c r="C41"/>
      <c r="D41"/>
      <c r="E41"/>
      <c r="F41"/>
      <c r="G41"/>
      <c r="H41"/>
      <c r="I41" s="47" t="str">
        <f>IF(B41="","",COUNTIF($B$11:B41,"&gt;&amp;0"))</f>
        <v/>
      </c>
    </row>
    <row r="42" spans="1:9" ht="14.4" x14ac:dyDescent="0.3">
      <c r="A42"/>
      <c r="B42" s="83"/>
      <c r="C42"/>
      <c r="D42"/>
      <c r="E42"/>
      <c r="F42"/>
      <c r="G42"/>
      <c r="H42"/>
      <c r="I42" s="47" t="str">
        <f>IF(B42="","",COUNTIF($B$11:B42,"&gt;&amp;0"))</f>
        <v/>
      </c>
    </row>
    <row r="43" spans="1:9" ht="14.4" x14ac:dyDescent="0.3">
      <c r="A43"/>
      <c r="B43" s="83"/>
      <c r="C43"/>
      <c r="D43"/>
      <c r="E43"/>
      <c r="F43"/>
      <c r="G43"/>
      <c r="H43"/>
      <c r="I43" s="47" t="str">
        <f>IF(B43="","",COUNTIF($B$11:B43,"&gt;&amp;0"))</f>
        <v/>
      </c>
    </row>
    <row r="44" spans="1:9" ht="14.4" x14ac:dyDescent="0.3">
      <c r="A44"/>
      <c r="B44" s="83"/>
      <c r="C44"/>
      <c r="D44"/>
      <c r="E44"/>
      <c r="F44"/>
      <c r="G44"/>
      <c r="H44"/>
      <c r="I44" s="47" t="str">
        <f>IF(B44="","",COUNTIF($B$11:B44,"&gt;&amp;0"))</f>
        <v/>
      </c>
    </row>
    <row r="45" spans="1:9" ht="14.4" x14ac:dyDescent="0.3">
      <c r="A45"/>
      <c r="B45" s="83"/>
      <c r="C45"/>
      <c r="D45"/>
      <c r="E45"/>
      <c r="F45"/>
      <c r="G45"/>
      <c r="H45"/>
      <c r="I45" s="47" t="str">
        <f>IF(B45="","",COUNTIF($B$11:B45,"&gt;&amp;0"))</f>
        <v/>
      </c>
    </row>
    <row r="46" spans="1:9" ht="14.4" x14ac:dyDescent="0.3">
      <c r="A46"/>
      <c r="B46" s="83"/>
      <c r="C46"/>
      <c r="D46"/>
      <c r="E46"/>
      <c r="F46"/>
      <c r="G46"/>
      <c r="H46"/>
      <c r="I46" s="47" t="str">
        <f>IF(B46="","",COUNTIF($B$11:B46,"&gt;&amp;0"))</f>
        <v/>
      </c>
    </row>
    <row r="47" spans="1:9" ht="14.4" x14ac:dyDescent="0.3">
      <c r="A47"/>
      <c r="B47" s="83"/>
      <c r="C47"/>
      <c r="D47"/>
      <c r="E47"/>
      <c r="F47"/>
      <c r="G47"/>
      <c r="H47"/>
      <c r="I47" s="47" t="str">
        <f>IF(B47="","",COUNTIF($B$11:B47,"&gt;&amp;0"))</f>
        <v/>
      </c>
    </row>
    <row r="48" spans="1:9" ht="14.4" x14ac:dyDescent="0.3">
      <c r="A48"/>
      <c r="B48" s="83"/>
      <c r="C48"/>
      <c r="D48"/>
      <c r="E48"/>
      <c r="F48"/>
      <c r="G48"/>
      <c r="H48"/>
      <c r="I48" s="47" t="str">
        <f>IF(B48="","",COUNTIF($B$11:B48,"&gt;&amp;0"))</f>
        <v/>
      </c>
    </row>
    <row r="49" spans="1:9" ht="14.4" x14ac:dyDescent="0.3">
      <c r="A49"/>
      <c r="B49" s="83"/>
      <c r="C49"/>
      <c r="D49"/>
      <c r="E49"/>
      <c r="F49"/>
      <c r="G49"/>
      <c r="H49"/>
      <c r="I49" s="47" t="str">
        <f>IF(B49="","",COUNTIF($B$11:B49,"&gt;&amp;0"))</f>
        <v/>
      </c>
    </row>
    <row r="50" spans="1:9" ht="14.4" x14ac:dyDescent="0.3">
      <c r="A50"/>
      <c r="B50" s="83"/>
      <c r="C50"/>
      <c r="D50"/>
      <c r="E50"/>
      <c r="F50"/>
      <c r="G50"/>
      <c r="H50"/>
      <c r="I50" s="47" t="str">
        <f>IF(B50="","",COUNTIF($B$11:B50,"&gt;&amp;0"))</f>
        <v/>
      </c>
    </row>
    <row r="51" spans="1:9" ht="14.4" x14ac:dyDescent="0.3">
      <c r="A51"/>
      <c r="B51" s="83"/>
      <c r="C51"/>
      <c r="D51"/>
      <c r="E51"/>
      <c r="F51"/>
      <c r="G51"/>
      <c r="H51"/>
      <c r="I51" s="47" t="str">
        <f>IF(B51="","",COUNTIF($B$11:B51,"&gt;&amp;0"))</f>
        <v/>
      </c>
    </row>
    <row r="52" spans="1:9" ht="14.4" x14ac:dyDescent="0.3">
      <c r="A52"/>
      <c r="B52" s="83"/>
      <c r="C52"/>
      <c r="D52"/>
      <c r="E52"/>
      <c r="F52"/>
      <c r="G52"/>
      <c r="H52"/>
      <c r="I52" s="47" t="str">
        <f>IF(B52="","",COUNTIF($B$11:B52,"&gt;&amp;0"))</f>
        <v/>
      </c>
    </row>
    <row r="53" spans="1:9" ht="14.4" x14ac:dyDescent="0.3">
      <c r="A53"/>
      <c r="B53" s="83"/>
      <c r="C53"/>
      <c r="D53"/>
      <c r="E53"/>
      <c r="F53"/>
      <c r="G53"/>
      <c r="H53"/>
      <c r="I53" s="47" t="str">
        <f>IF(B53="","",COUNTIF($B$11:B53,"&gt;&amp;0"))</f>
        <v/>
      </c>
    </row>
    <row r="54" spans="1:9" ht="14.4" x14ac:dyDescent="0.3">
      <c r="A54"/>
      <c r="B54" s="83"/>
      <c r="C54"/>
      <c r="D54"/>
      <c r="E54"/>
      <c r="F54"/>
      <c r="G54"/>
      <c r="H54"/>
      <c r="I54" s="47" t="str">
        <f>IF(B54="","",COUNTIF($B$11:B54,"&gt;&amp;0"))</f>
        <v/>
      </c>
    </row>
    <row r="55" spans="1:9" ht="14.4" x14ac:dyDescent="0.3">
      <c r="A55"/>
      <c r="B55" s="83"/>
      <c r="C55"/>
      <c r="D55"/>
      <c r="E55"/>
      <c r="F55"/>
      <c r="G55"/>
      <c r="H55"/>
      <c r="I55" s="47" t="str">
        <f>IF(B55="","",COUNTIF($B$11:B55,"&gt;&amp;0"))</f>
        <v/>
      </c>
    </row>
    <row r="56" spans="1:9" ht="14.4" x14ac:dyDescent="0.3">
      <c r="A56"/>
      <c r="B56" s="83"/>
      <c r="C56"/>
      <c r="D56"/>
      <c r="E56"/>
      <c r="F56"/>
      <c r="G56"/>
      <c r="H56"/>
      <c r="I56" s="47" t="str">
        <f>IF(B56="","",COUNTIF($B$11:B56,"&gt;&amp;0"))</f>
        <v/>
      </c>
    </row>
    <row r="57" spans="1:9" ht="14.4" x14ac:dyDescent="0.3">
      <c r="A57"/>
      <c r="B57" s="83"/>
      <c r="C57"/>
      <c r="D57"/>
      <c r="E57"/>
      <c r="F57"/>
      <c r="G57"/>
      <c r="H57"/>
      <c r="I57" s="47" t="str">
        <f>IF(B57="","",COUNTIF($B$11:B57,"&gt;&amp;0"))</f>
        <v/>
      </c>
    </row>
    <row r="58" spans="1:9" ht="14.4" x14ac:dyDescent="0.3">
      <c r="A58"/>
      <c r="B58" s="83"/>
      <c r="C58"/>
      <c r="D58"/>
      <c r="E58"/>
      <c r="F58"/>
      <c r="G58"/>
      <c r="H58"/>
      <c r="I58" s="47" t="str">
        <f>IF(B58="","",COUNTIF($B$11:B58,"&gt;&amp;0"))</f>
        <v/>
      </c>
    </row>
    <row r="59" spans="1:9" ht="14.4" x14ac:dyDescent="0.3">
      <c r="A59"/>
      <c r="B59" s="83"/>
      <c r="C59"/>
      <c r="D59"/>
      <c r="E59"/>
      <c r="F59"/>
      <c r="G59"/>
      <c r="H59"/>
      <c r="I59" s="47" t="str">
        <f>IF(B59="","",COUNTIF($B$11:B59,"&gt;&amp;0"))</f>
        <v/>
      </c>
    </row>
    <row r="60" spans="1:9" ht="14.4" x14ac:dyDescent="0.3">
      <c r="A60"/>
      <c r="B60" s="83"/>
      <c r="C60"/>
      <c r="D60"/>
      <c r="E60"/>
      <c r="F60"/>
      <c r="G60"/>
      <c r="H60"/>
      <c r="I60" s="47" t="str">
        <f>IF(B60="","",COUNTIF($B$11:B60,"&gt;&amp;0"))</f>
        <v/>
      </c>
    </row>
    <row r="61" spans="1:9" ht="14.4" x14ac:dyDescent="0.3">
      <c r="A61"/>
      <c r="B61" s="83"/>
      <c r="C61"/>
      <c r="D61"/>
      <c r="E61"/>
      <c r="F61"/>
      <c r="G61"/>
      <c r="H61"/>
      <c r="I61" s="47" t="str">
        <f>IF(B61="","",COUNTIF($B$11:B61,"&gt;&amp;0"))</f>
        <v/>
      </c>
    </row>
    <row r="62" spans="1:9" ht="14.4" x14ac:dyDescent="0.3">
      <c r="A62"/>
      <c r="B62" s="83"/>
      <c r="C62"/>
      <c r="D62"/>
      <c r="E62"/>
      <c r="F62"/>
      <c r="G62"/>
      <c r="H62"/>
      <c r="I62" s="47" t="str">
        <f>IF(B62="","",COUNTIF($B$11:B62,"&gt;&amp;0"))</f>
        <v/>
      </c>
    </row>
    <row r="63" spans="1:9" ht="14.4" x14ac:dyDescent="0.3">
      <c r="A63"/>
      <c r="B63" s="83"/>
      <c r="C63"/>
      <c r="D63"/>
      <c r="E63"/>
      <c r="F63"/>
      <c r="G63"/>
      <c r="H63"/>
      <c r="I63" s="47" t="str">
        <f>IF(B63="","",COUNTIF($B$11:B63,"&gt;&amp;0"))</f>
        <v/>
      </c>
    </row>
    <row r="64" spans="1:9" ht="14.4" x14ac:dyDescent="0.3">
      <c r="A64"/>
      <c r="B64" s="83"/>
      <c r="C64"/>
      <c r="D64"/>
      <c r="E64"/>
      <c r="F64"/>
      <c r="G64"/>
      <c r="H64"/>
      <c r="I64" s="47" t="str">
        <f>IF(B64="","",COUNTIF($B$11:B64,"&gt;&amp;0"))</f>
        <v/>
      </c>
    </row>
    <row r="65" spans="1:9" ht="14.4" x14ac:dyDescent="0.3">
      <c r="A65"/>
      <c r="B65" s="83"/>
      <c r="C65"/>
      <c r="D65"/>
      <c r="E65"/>
      <c r="F65"/>
      <c r="G65"/>
      <c r="H65"/>
      <c r="I65" s="47" t="str">
        <f>IF(B65="","",COUNTIF($B$11:B65,"&gt;&amp;0"))</f>
        <v/>
      </c>
    </row>
    <row r="66" spans="1:9" ht="14.4" x14ac:dyDescent="0.3">
      <c r="A66"/>
      <c r="B66" s="83"/>
      <c r="C66"/>
      <c r="D66"/>
      <c r="E66"/>
      <c r="F66"/>
      <c r="G66"/>
      <c r="H66"/>
      <c r="I66" s="47" t="str">
        <f>IF(B66="","",COUNTIF($B$11:B66,"&gt;&amp;0"))</f>
        <v/>
      </c>
    </row>
    <row r="67" spans="1:9" ht="14.4" x14ac:dyDescent="0.3">
      <c r="A67"/>
      <c r="B67" s="83"/>
      <c r="C67"/>
      <c r="D67"/>
      <c r="E67"/>
      <c r="F67"/>
      <c r="G67"/>
      <c r="H67"/>
      <c r="I67" s="47" t="str">
        <f>IF(B67="","",COUNTIF($B$11:B67,"&gt;&amp;0"))</f>
        <v/>
      </c>
    </row>
    <row r="68" spans="1:9" ht="14.4" x14ac:dyDescent="0.3">
      <c r="A68"/>
      <c r="B68" s="83"/>
      <c r="C68"/>
      <c r="D68"/>
      <c r="E68"/>
      <c r="F68"/>
      <c r="G68"/>
      <c r="H68"/>
      <c r="I68" s="47" t="str">
        <f>IF(B68="","",COUNTIF($B$11:B68,"&gt;&amp;0"))</f>
        <v/>
      </c>
    </row>
    <row r="69" spans="1:9" ht="14.4" x14ac:dyDescent="0.3">
      <c r="A69"/>
      <c r="B69" s="83"/>
      <c r="C69"/>
      <c r="D69"/>
      <c r="E69"/>
      <c r="F69"/>
      <c r="G69"/>
      <c r="H69"/>
      <c r="I69" s="47" t="str">
        <f>IF(B69="","",COUNTIF($B$11:B69,"&gt;&amp;0"))</f>
        <v/>
      </c>
    </row>
    <row r="70" spans="1:9" ht="14.4" x14ac:dyDescent="0.3">
      <c r="A70"/>
      <c r="B70" s="83"/>
      <c r="C70"/>
      <c r="D70"/>
      <c r="E70"/>
      <c r="F70"/>
      <c r="G70"/>
      <c r="H70"/>
      <c r="I70" s="47" t="str">
        <f>IF(B70="","",COUNTIF($B$11:B70,"&gt;&amp;0"))</f>
        <v/>
      </c>
    </row>
    <row r="71" spans="1:9" ht="14.4" x14ac:dyDescent="0.3">
      <c r="A71"/>
      <c r="B71" s="83"/>
      <c r="C71"/>
      <c r="D71"/>
      <c r="E71"/>
      <c r="F71"/>
      <c r="G71"/>
      <c r="H71"/>
      <c r="I71" s="47" t="str">
        <f>IF(B71="","",COUNTIF($B$11:B71,"&gt;&amp;0"))</f>
        <v/>
      </c>
    </row>
    <row r="72" spans="1:9" ht="14.4" x14ac:dyDescent="0.3">
      <c r="A72"/>
      <c r="B72" s="83"/>
      <c r="C72"/>
      <c r="D72"/>
      <c r="E72"/>
      <c r="F72"/>
      <c r="G72"/>
      <c r="H72"/>
      <c r="I72" s="47" t="str">
        <f>IF(B72="","",COUNTIF($B$11:B72,"&gt;&amp;0"))</f>
        <v/>
      </c>
    </row>
    <row r="73" spans="1:9" ht="14.4" x14ac:dyDescent="0.3">
      <c r="A73"/>
      <c r="B73" s="83"/>
      <c r="C73"/>
      <c r="D73"/>
      <c r="E73"/>
      <c r="F73"/>
      <c r="G73"/>
      <c r="H73"/>
      <c r="I73" s="47" t="str">
        <f>IF(B73="","",COUNTIF($B$11:B73,"&gt;&amp;0"))</f>
        <v/>
      </c>
    </row>
    <row r="74" spans="1:9" ht="14.4" x14ac:dyDescent="0.3">
      <c r="A74"/>
      <c r="B74" s="83"/>
      <c r="C74"/>
      <c r="D74"/>
      <c r="E74"/>
      <c r="F74"/>
      <c r="G74"/>
      <c r="H74"/>
      <c r="I74" s="47" t="str">
        <f>IF(B74="","",COUNTIF($B$11:B74,"&gt;&amp;0"))</f>
        <v/>
      </c>
    </row>
    <row r="75" spans="1:9" ht="14.4" x14ac:dyDescent="0.3">
      <c r="A75"/>
      <c r="B75" s="83"/>
      <c r="C75"/>
      <c r="D75"/>
      <c r="E75"/>
      <c r="F75"/>
      <c r="G75"/>
      <c r="H75"/>
      <c r="I75" s="47" t="str">
        <f>IF(B75="","",COUNTIF($B$11:B75,"&gt;&amp;0"))</f>
        <v/>
      </c>
    </row>
    <row r="76" spans="1:9" ht="14.4" x14ac:dyDescent="0.3">
      <c r="A76"/>
      <c r="B76" s="83"/>
      <c r="C76"/>
      <c r="D76"/>
      <c r="E76"/>
      <c r="F76"/>
      <c r="G76"/>
      <c r="H76"/>
      <c r="I76" s="47" t="str">
        <f>IF(B76="","",COUNTIF($B$11:B76,"&gt;&amp;0"))</f>
        <v/>
      </c>
    </row>
    <row r="77" spans="1:9" ht="14.4" x14ac:dyDescent="0.3">
      <c r="A77"/>
      <c r="B77" s="83"/>
      <c r="C77"/>
      <c r="D77"/>
      <c r="E77"/>
      <c r="F77"/>
      <c r="G77"/>
      <c r="H77"/>
      <c r="I77" s="47" t="str">
        <f>IF(B77="","",COUNTIF($B$11:B77,"&gt;&amp;0"))</f>
        <v/>
      </c>
    </row>
    <row r="78" spans="1:9" ht="14.4" x14ac:dyDescent="0.3">
      <c r="A78"/>
      <c r="B78" s="83"/>
      <c r="C78"/>
      <c r="D78"/>
      <c r="E78"/>
      <c r="F78"/>
      <c r="G78"/>
      <c r="H78"/>
      <c r="I78" s="47" t="str">
        <f>IF(B78="","",COUNTIF($B$11:B78,"&gt;&amp;0"))</f>
        <v/>
      </c>
    </row>
    <row r="79" spans="1:9" ht="14.4" x14ac:dyDescent="0.3">
      <c r="A79"/>
      <c r="B79" s="83"/>
      <c r="C79"/>
      <c r="D79"/>
      <c r="E79"/>
      <c r="F79"/>
      <c r="G79"/>
      <c r="H79"/>
      <c r="I79" s="47" t="str">
        <f>IF(B79="","",COUNTIF($B$11:B79,"&gt;&amp;0"))</f>
        <v/>
      </c>
    </row>
    <row r="80" spans="1:9" ht="14.4" x14ac:dyDescent="0.3">
      <c r="A80"/>
      <c r="B80" s="83"/>
      <c r="C80"/>
      <c r="D80"/>
      <c r="E80"/>
      <c r="F80"/>
      <c r="G80"/>
      <c r="H80"/>
      <c r="I80" s="47" t="str">
        <f>IF(B80="","",COUNTIF($B$11:B80,"&gt;&amp;0"))</f>
        <v/>
      </c>
    </row>
    <row r="81" spans="1:9" ht="14.4" x14ac:dyDescent="0.3">
      <c r="A81"/>
      <c r="B81" s="83"/>
      <c r="C81"/>
      <c r="D81"/>
      <c r="E81"/>
      <c r="F81"/>
      <c r="G81"/>
      <c r="H81"/>
      <c r="I81" s="47" t="str">
        <f>IF(B81="","",COUNTIF($B$11:B81,"&gt;&amp;0"))</f>
        <v/>
      </c>
    </row>
    <row r="82" spans="1:9" ht="14.4" x14ac:dyDescent="0.3">
      <c r="A82"/>
      <c r="B82" s="83"/>
      <c r="C82"/>
      <c r="D82"/>
      <c r="E82"/>
      <c r="F82"/>
      <c r="G82"/>
      <c r="H82"/>
      <c r="I82" s="47" t="str">
        <f>IF(B82="","",COUNTIF($B$11:B82,"&gt;&amp;0"))</f>
        <v/>
      </c>
    </row>
    <row r="83" spans="1:9" ht="14.4" x14ac:dyDescent="0.3">
      <c r="A83"/>
      <c r="B83" s="83"/>
      <c r="C83"/>
      <c r="D83"/>
      <c r="E83"/>
      <c r="F83"/>
      <c r="G83"/>
      <c r="H83"/>
      <c r="I83" s="47" t="str">
        <f>IF(B83="","",COUNTIF($B$11:B83,"&gt;&amp;0"))</f>
        <v/>
      </c>
    </row>
    <row r="84" spans="1:9" ht="14.4" x14ac:dyDescent="0.3">
      <c r="A84"/>
      <c r="B84" s="83"/>
      <c r="C84"/>
      <c r="D84"/>
      <c r="E84"/>
      <c r="F84"/>
      <c r="G84"/>
      <c r="H84"/>
      <c r="I84" s="47" t="str">
        <f>IF(B84="","",COUNTIF($B$11:B84,"&gt;&amp;0"))</f>
        <v/>
      </c>
    </row>
    <row r="85" spans="1:9" ht="14.4" x14ac:dyDescent="0.3">
      <c r="A85"/>
      <c r="B85" s="83"/>
      <c r="C85"/>
      <c r="D85"/>
      <c r="E85"/>
      <c r="F85"/>
      <c r="G85"/>
      <c r="H85"/>
      <c r="I85" s="47" t="str">
        <f>IF(B85="","",COUNTIF($B$11:B85,"&gt;&amp;0"))</f>
        <v/>
      </c>
    </row>
    <row r="86" spans="1:9" ht="14.4" x14ac:dyDescent="0.3">
      <c r="A86"/>
      <c r="B86" s="83"/>
      <c r="C86"/>
      <c r="D86"/>
      <c r="E86"/>
      <c r="F86"/>
      <c r="G86"/>
      <c r="H86"/>
      <c r="I86" s="47" t="str">
        <f>IF(B86="","",COUNTIF($B$11:B86,"&gt;&amp;0"))</f>
        <v/>
      </c>
    </row>
    <row r="87" spans="1:9" ht="14.4" x14ac:dyDescent="0.3">
      <c r="A87"/>
      <c r="B87" s="83"/>
      <c r="C87"/>
      <c r="D87"/>
      <c r="E87"/>
      <c r="F87"/>
      <c r="G87"/>
      <c r="H87"/>
      <c r="I87" s="47" t="str">
        <f>IF(B87="","",COUNTIF($B$11:B87,"&gt;&amp;0"))</f>
        <v/>
      </c>
    </row>
    <row r="88" spans="1:9" ht="14.4" x14ac:dyDescent="0.3">
      <c r="A88"/>
      <c r="B88" s="83"/>
      <c r="C88"/>
      <c r="D88"/>
      <c r="E88"/>
      <c r="F88"/>
      <c r="G88"/>
      <c r="H88"/>
      <c r="I88" s="47" t="str">
        <f>IF(B88="","",COUNTIF($B$11:B88,"&gt;&amp;0"))</f>
        <v/>
      </c>
    </row>
    <row r="89" spans="1:9" ht="14.4" x14ac:dyDescent="0.3">
      <c r="A89"/>
      <c r="B89" s="83"/>
      <c r="C89"/>
      <c r="D89"/>
      <c r="E89"/>
      <c r="F89"/>
      <c r="G89"/>
      <c r="H89"/>
      <c r="I89" s="47" t="str">
        <f>IF(B89="","",COUNTIF($B$11:B89,"&gt;&amp;0"))</f>
        <v/>
      </c>
    </row>
    <row r="90" spans="1:9" ht="14.4" x14ac:dyDescent="0.3">
      <c r="A90"/>
      <c r="B90" s="83"/>
      <c r="C90"/>
      <c r="D90"/>
      <c r="E90"/>
      <c r="F90"/>
      <c r="G90"/>
      <c r="H90"/>
      <c r="I90" s="47" t="str">
        <f>IF(B90="","",COUNTIF($B$11:B90,"&gt;&amp;0"))</f>
        <v/>
      </c>
    </row>
    <row r="91" spans="1:9" ht="14.4" x14ac:dyDescent="0.3">
      <c r="A91"/>
      <c r="B91" s="83"/>
      <c r="C91"/>
      <c r="D91"/>
      <c r="E91"/>
      <c r="F91"/>
      <c r="G91"/>
      <c r="H91"/>
      <c r="I91" s="47" t="str">
        <f>IF(B91="","",COUNTIF($B$11:B91,"&gt;&amp;0"))</f>
        <v/>
      </c>
    </row>
    <row r="92" spans="1:9" ht="14.4" x14ac:dyDescent="0.3">
      <c r="A92"/>
      <c r="B92" s="83"/>
      <c r="C92"/>
      <c r="D92"/>
      <c r="E92"/>
      <c r="F92"/>
      <c r="G92"/>
      <c r="H92"/>
      <c r="I92" s="47" t="str">
        <f>IF(B92="","",COUNTIF($B$11:B92,"&gt;&amp;0"))</f>
        <v/>
      </c>
    </row>
    <row r="93" spans="1:9" ht="14.4" x14ac:dyDescent="0.3">
      <c r="A93"/>
      <c r="B93" s="83"/>
      <c r="C93"/>
      <c r="D93"/>
      <c r="E93"/>
      <c r="F93"/>
      <c r="G93"/>
      <c r="H93"/>
      <c r="I93" s="47" t="str">
        <f>IF(B93="","",COUNTIF($B$11:B93,"&gt;&amp;0"))</f>
        <v/>
      </c>
    </row>
    <row r="94" spans="1:9" ht="14.4" x14ac:dyDescent="0.3">
      <c r="A94"/>
      <c r="B94" s="83"/>
      <c r="C94"/>
      <c r="D94"/>
      <c r="E94"/>
      <c r="F94"/>
      <c r="G94"/>
      <c r="H94"/>
      <c r="I94" s="47" t="str">
        <f>IF(B94="","",COUNTIF($B$11:B94,"&gt;&amp;0"))</f>
        <v/>
      </c>
    </row>
    <row r="95" spans="1:9" ht="14.4" x14ac:dyDescent="0.3">
      <c r="A95"/>
      <c r="B95" s="83"/>
      <c r="C95"/>
      <c r="D95"/>
      <c r="E95"/>
      <c r="F95"/>
      <c r="G95"/>
      <c r="H95"/>
      <c r="I95" s="47" t="str">
        <f>IF(B95="","",COUNTIF($B$11:B95,"&gt;&amp;0"))</f>
        <v/>
      </c>
    </row>
    <row r="96" spans="1:9" ht="14.4" x14ac:dyDescent="0.3">
      <c r="A96"/>
      <c r="B96" s="83"/>
      <c r="C96"/>
      <c r="D96"/>
      <c r="E96"/>
      <c r="F96"/>
      <c r="G96"/>
      <c r="H96"/>
      <c r="I96" s="47" t="str">
        <f>IF(B96="","",COUNTIF($B$11:B96,"&gt;&amp;0"))</f>
        <v/>
      </c>
    </row>
    <row r="97" spans="1:9" ht="14.4" x14ac:dyDescent="0.3">
      <c r="A97"/>
      <c r="B97" s="83"/>
      <c r="C97"/>
      <c r="D97"/>
      <c r="E97"/>
      <c r="F97"/>
      <c r="G97"/>
      <c r="H97"/>
      <c r="I97" s="47" t="str">
        <f>IF(B97="","",COUNTIF($B$11:B97,"&gt;&amp;0"))</f>
        <v/>
      </c>
    </row>
    <row r="98" spans="1:9" ht="14.4" x14ac:dyDescent="0.3">
      <c r="A98"/>
      <c r="B98" s="83"/>
      <c r="C98"/>
      <c r="D98"/>
      <c r="E98"/>
      <c r="F98"/>
      <c r="G98"/>
      <c r="H98"/>
      <c r="I98" s="47" t="str">
        <f>IF(B98="","",COUNTIF($B$11:B98,"&gt;&amp;0"))</f>
        <v/>
      </c>
    </row>
    <row r="99" spans="1:9" ht="14.4" x14ac:dyDescent="0.3">
      <c r="A99"/>
      <c r="B99" s="83"/>
      <c r="C99"/>
      <c r="D99"/>
      <c r="E99"/>
      <c r="F99"/>
      <c r="G99"/>
      <c r="H99"/>
      <c r="I99" s="47" t="str">
        <f>IF(B99="","",COUNTIF($B$11:B99,"&gt;&amp;0"))</f>
        <v/>
      </c>
    </row>
    <row r="100" spans="1:9" ht="14.4" x14ac:dyDescent="0.3">
      <c r="A100"/>
      <c r="B100" s="83"/>
      <c r="C100"/>
      <c r="D100"/>
      <c r="E100"/>
      <c r="F100"/>
      <c r="G100"/>
      <c r="H100"/>
      <c r="I100" s="47" t="str">
        <f>IF(B100="","",COUNTIF($B$11:B100,"&gt;&amp;0"))</f>
        <v/>
      </c>
    </row>
    <row r="101" spans="1:9" ht="14.4" x14ac:dyDescent="0.3">
      <c r="A101"/>
      <c r="B101" s="83"/>
      <c r="C101"/>
      <c r="D101"/>
      <c r="E101"/>
      <c r="F101"/>
      <c r="G101"/>
      <c r="H101"/>
      <c r="I101" s="47" t="str">
        <f>IF(B101="","",COUNTIF($B$11:B101,"&gt;&amp;0"))</f>
        <v/>
      </c>
    </row>
    <row r="102" spans="1:9" ht="14.4" x14ac:dyDescent="0.3">
      <c r="A102"/>
      <c r="B102" s="83"/>
      <c r="C102"/>
      <c r="D102"/>
      <c r="E102"/>
      <c r="F102"/>
      <c r="G102"/>
      <c r="H102"/>
      <c r="I102" s="47" t="str">
        <f>IF(B102="","",COUNTIF($B$11:B102,"&gt;&amp;0"))</f>
        <v/>
      </c>
    </row>
    <row r="103" spans="1:9" ht="14.4" x14ac:dyDescent="0.3">
      <c r="A103"/>
      <c r="B103" s="83"/>
      <c r="C103"/>
      <c r="D103"/>
      <c r="E103"/>
      <c r="F103"/>
      <c r="G103"/>
      <c r="H103"/>
      <c r="I103" s="47" t="str">
        <f>IF(B103="","",COUNTIF($B$11:B103,"&gt;&amp;0"))</f>
        <v/>
      </c>
    </row>
    <row r="104" spans="1:9" ht="14.4" x14ac:dyDescent="0.3">
      <c r="A104"/>
      <c r="B104" s="83"/>
      <c r="C104"/>
      <c r="D104"/>
      <c r="E104"/>
      <c r="F104"/>
      <c r="G104"/>
      <c r="H104"/>
      <c r="I104" s="47" t="str">
        <f>IF(B104="","",COUNTIF($B$11:B104,"&gt;&amp;0"))</f>
        <v/>
      </c>
    </row>
    <row r="105" spans="1:9" ht="14.4" x14ac:dyDescent="0.3">
      <c r="A105"/>
      <c r="B105" s="83"/>
      <c r="C105"/>
      <c r="D105"/>
      <c r="E105"/>
      <c r="F105"/>
      <c r="G105"/>
      <c r="H105"/>
      <c r="I105" s="47" t="str">
        <f>IF(B105="","",COUNTIF($B$11:B105,"&gt;&amp;0"))</f>
        <v/>
      </c>
    </row>
    <row r="106" spans="1:9" ht="14.4" x14ac:dyDescent="0.3">
      <c r="A106"/>
      <c r="B106" s="83"/>
      <c r="C106"/>
      <c r="D106"/>
      <c r="E106"/>
      <c r="F106"/>
      <c r="G106"/>
      <c r="H106"/>
      <c r="I106" s="47" t="str">
        <f>IF(B106="","",COUNTIF($B$11:B106,"&gt;&amp;0"))</f>
        <v/>
      </c>
    </row>
    <row r="107" spans="1:9" ht="14.4" x14ac:dyDescent="0.3">
      <c r="A107"/>
      <c r="B107" s="83"/>
      <c r="C107"/>
      <c r="D107"/>
      <c r="E107"/>
      <c r="F107"/>
      <c r="G107"/>
      <c r="H107"/>
      <c r="I107" s="47" t="str">
        <f>IF(B107="","",COUNTIF($B$11:B107,"&gt;&amp;0"))</f>
        <v/>
      </c>
    </row>
    <row r="108" spans="1:9" ht="14.4" x14ac:dyDescent="0.3">
      <c r="A108"/>
      <c r="B108" s="83"/>
      <c r="C108"/>
      <c r="D108"/>
      <c r="E108"/>
      <c r="F108"/>
      <c r="G108"/>
      <c r="H108"/>
      <c r="I108" s="47" t="str">
        <f>IF(B108="","",COUNTIF($B$11:B108,"&gt;&amp;0"))</f>
        <v/>
      </c>
    </row>
    <row r="109" spans="1:9" ht="14.4" x14ac:dyDescent="0.3">
      <c r="A109"/>
      <c r="B109" s="83"/>
      <c r="C109"/>
      <c r="D109"/>
      <c r="E109"/>
      <c r="F109"/>
      <c r="G109"/>
      <c r="H109"/>
      <c r="I109" s="47" t="str">
        <f>IF(B109="","",COUNTIF($B$11:B109,"&gt;&amp;0"))</f>
        <v/>
      </c>
    </row>
    <row r="110" spans="1:9" ht="14.4" x14ac:dyDescent="0.3">
      <c r="A110"/>
      <c r="B110" s="83"/>
      <c r="C110"/>
      <c r="D110"/>
      <c r="E110"/>
      <c r="F110"/>
      <c r="G110"/>
      <c r="H110"/>
      <c r="I110" s="47" t="str">
        <f>IF(B110="","",COUNTIF($B$11:B110,"&gt;&amp;0"))</f>
        <v/>
      </c>
    </row>
    <row r="111" spans="1:9" ht="14.4" x14ac:dyDescent="0.3">
      <c r="A111"/>
      <c r="B111" s="83"/>
      <c r="C111"/>
      <c r="D111"/>
      <c r="E111"/>
      <c r="F111"/>
      <c r="G111"/>
      <c r="H111"/>
      <c r="I111" s="47" t="str">
        <f>IF(B111="","",COUNTIF($B$11:B111,"&gt;&amp;0"))</f>
        <v/>
      </c>
    </row>
    <row r="112" spans="1:9" ht="14.4" x14ac:dyDescent="0.3">
      <c r="A112"/>
      <c r="B112" s="83"/>
      <c r="C112"/>
      <c r="D112"/>
      <c r="E112"/>
      <c r="F112"/>
      <c r="G112"/>
      <c r="H112"/>
      <c r="I112" s="47" t="str">
        <f>IF(B112="","",COUNTIF($B$11:B112,"&gt;&amp;0"))</f>
        <v/>
      </c>
    </row>
    <row r="113" spans="1:9" ht="14.4" x14ac:dyDescent="0.3">
      <c r="A113"/>
      <c r="B113" s="83"/>
      <c r="C113"/>
      <c r="D113"/>
      <c r="E113"/>
      <c r="F113"/>
      <c r="G113"/>
      <c r="H113"/>
      <c r="I113" s="47" t="str">
        <f>IF(B113="","",COUNTIF($B$11:B113,"&gt;&amp;0"))</f>
        <v/>
      </c>
    </row>
    <row r="114" spans="1:9" ht="14.4" x14ac:dyDescent="0.3">
      <c r="A114"/>
      <c r="B114" s="83"/>
      <c r="C114"/>
      <c r="D114"/>
      <c r="E114"/>
      <c r="F114"/>
      <c r="G114"/>
      <c r="H114"/>
      <c r="I114" s="47" t="str">
        <f>IF(B114="","",COUNTIF($B$11:B114,"&gt;&amp;0"))</f>
        <v/>
      </c>
    </row>
    <row r="115" spans="1:9" ht="14.4" x14ac:dyDescent="0.3">
      <c r="A115"/>
      <c r="B115" s="83"/>
      <c r="C115"/>
      <c r="D115"/>
      <c r="E115"/>
      <c r="F115"/>
      <c r="G115"/>
      <c r="H115"/>
      <c r="I115" s="47" t="str">
        <f>IF(B115="","",COUNTIF($B$11:B115,"&gt;&amp;0"))</f>
        <v/>
      </c>
    </row>
    <row r="116" spans="1:9" ht="14.4" x14ac:dyDescent="0.3">
      <c r="A116"/>
      <c r="B116" s="83"/>
      <c r="C116"/>
      <c r="D116"/>
      <c r="E116"/>
      <c r="F116"/>
      <c r="G116"/>
      <c r="H116"/>
      <c r="I116" s="47" t="str">
        <f>IF(B116="","",COUNTIF($B$11:B116,"&gt;&amp;0"))</f>
        <v/>
      </c>
    </row>
    <row r="117" spans="1:9" ht="14.4" x14ac:dyDescent="0.3">
      <c r="A117"/>
      <c r="B117" s="83"/>
      <c r="C117"/>
      <c r="D117"/>
      <c r="E117"/>
      <c r="F117"/>
      <c r="G117"/>
      <c r="H117"/>
      <c r="I117" s="47" t="str">
        <f>IF(B117="","",COUNTIF($B$11:B117,"&gt;&amp;0"))</f>
        <v/>
      </c>
    </row>
    <row r="118" spans="1:9" ht="14.4" x14ac:dyDescent="0.3">
      <c r="A118"/>
      <c r="B118" s="83"/>
      <c r="C118"/>
      <c r="D118"/>
      <c r="E118"/>
      <c r="F118"/>
      <c r="G118"/>
      <c r="H118"/>
      <c r="I118" s="47" t="str">
        <f>IF(B118="","",COUNTIF($B$11:B118,"&gt;&amp;0"))</f>
        <v/>
      </c>
    </row>
    <row r="119" spans="1:9" ht="14.4" x14ac:dyDescent="0.3">
      <c r="A119"/>
      <c r="B119" s="83"/>
      <c r="C119"/>
      <c r="D119"/>
      <c r="E119"/>
      <c r="F119"/>
      <c r="G119"/>
      <c r="H119"/>
      <c r="I119" s="47" t="str">
        <f>IF(B119="","",COUNTIF($B$11:B119,"&gt;&amp;0"))</f>
        <v/>
      </c>
    </row>
    <row r="120" spans="1:9" ht="14.4" x14ac:dyDescent="0.3">
      <c r="A120"/>
      <c r="B120" s="83"/>
      <c r="C120"/>
      <c r="D120"/>
      <c r="E120"/>
      <c r="F120"/>
      <c r="G120"/>
      <c r="H120"/>
      <c r="I120" s="47" t="str">
        <f>IF(B120="","",COUNTIF($B$11:B120,"&gt;&amp;0"))</f>
        <v/>
      </c>
    </row>
    <row r="121" spans="1:9" ht="14.4" x14ac:dyDescent="0.3">
      <c r="A121"/>
      <c r="B121" s="83"/>
      <c r="C121"/>
      <c r="D121"/>
      <c r="E121"/>
      <c r="F121"/>
      <c r="G121"/>
      <c r="H121"/>
      <c r="I121" s="47" t="str">
        <f>IF(B121="","",COUNTIF($B$11:B121,"&gt;&amp;0"))</f>
        <v/>
      </c>
    </row>
    <row r="122" spans="1:9" ht="14.4" x14ac:dyDescent="0.3">
      <c r="A122"/>
      <c r="B122" s="83"/>
      <c r="C122"/>
      <c r="D122"/>
      <c r="E122"/>
      <c r="F122"/>
      <c r="G122"/>
      <c r="H122"/>
      <c r="I122" s="47" t="str">
        <f>IF(B122="","",COUNTIF($B$11:B122,"&gt;&amp;0"))</f>
        <v/>
      </c>
    </row>
    <row r="123" spans="1:9" ht="14.4" x14ac:dyDescent="0.3">
      <c r="A123"/>
      <c r="B123" s="83"/>
      <c r="C123"/>
      <c r="D123"/>
      <c r="E123"/>
      <c r="F123"/>
      <c r="G123"/>
      <c r="H123"/>
      <c r="I123" s="47" t="str">
        <f>IF(B123="","",COUNTIF($B$11:B123,"&gt;&amp;0"))</f>
        <v/>
      </c>
    </row>
    <row r="124" spans="1:9" ht="14.4" x14ac:dyDescent="0.3">
      <c r="A124"/>
      <c r="B124" s="83"/>
      <c r="C124"/>
      <c r="D124"/>
      <c r="E124"/>
      <c r="F124"/>
      <c r="G124"/>
      <c r="H124"/>
      <c r="I124" s="47" t="str">
        <f>IF(B124="","",COUNTIF($B$11:B124,"&gt;&amp;0"))</f>
        <v/>
      </c>
    </row>
    <row r="125" spans="1:9" ht="14.4" x14ac:dyDescent="0.3">
      <c r="A125"/>
      <c r="B125" s="83"/>
      <c r="C125"/>
      <c r="D125"/>
      <c r="E125"/>
      <c r="F125"/>
      <c r="G125"/>
      <c r="H125"/>
      <c r="I125" s="47" t="str">
        <f>IF(B125="","",COUNTIF($B$11:B125,"&gt;&amp;0"))</f>
        <v/>
      </c>
    </row>
    <row r="126" spans="1:9" ht="14.4" x14ac:dyDescent="0.3">
      <c r="A126"/>
      <c r="B126" s="83"/>
      <c r="C126"/>
      <c r="D126"/>
      <c r="E126"/>
      <c r="F126"/>
      <c r="G126"/>
      <c r="H126"/>
      <c r="I126" s="47" t="str">
        <f>IF(B126="","",COUNTIF($B$11:B126,"&gt;&amp;0"))</f>
        <v/>
      </c>
    </row>
    <row r="127" spans="1:9" ht="14.4" x14ac:dyDescent="0.3">
      <c r="A127"/>
      <c r="B127" s="83"/>
      <c r="C127"/>
      <c r="D127"/>
      <c r="E127"/>
      <c r="F127"/>
      <c r="G127"/>
      <c r="H127"/>
      <c r="I127" s="47" t="str">
        <f>IF(B127="","",COUNTIF($B$11:B127,"&gt;&amp;0"))</f>
        <v/>
      </c>
    </row>
    <row r="128" spans="1:9" ht="14.4" x14ac:dyDescent="0.3">
      <c r="A128"/>
      <c r="B128" s="83"/>
      <c r="C128"/>
      <c r="D128"/>
      <c r="E128"/>
      <c r="F128"/>
      <c r="G128"/>
      <c r="H128"/>
      <c r="I128" s="47" t="str">
        <f>IF(B128="","",COUNTIF($B$11:B128,"&gt;&amp;0"))</f>
        <v/>
      </c>
    </row>
    <row r="129" spans="1:9" ht="14.4" x14ac:dyDescent="0.3">
      <c r="A129"/>
      <c r="B129" s="83"/>
      <c r="C129"/>
      <c r="D129"/>
      <c r="E129"/>
      <c r="F129"/>
      <c r="G129"/>
      <c r="H129"/>
      <c r="I129" s="47" t="str">
        <f>IF(B129="","",COUNTIF($B$11:B129,"&gt;&amp;0"))</f>
        <v/>
      </c>
    </row>
    <row r="130" spans="1:9" ht="14.4" x14ac:dyDescent="0.3">
      <c r="A130"/>
      <c r="B130" s="83"/>
      <c r="C130"/>
      <c r="D130"/>
      <c r="E130"/>
      <c r="F130"/>
      <c r="G130"/>
      <c r="H130"/>
      <c r="I130" s="47" t="str">
        <f>IF(B130="","",COUNTIF($B$11:B130,"&gt;&amp;0"))</f>
        <v/>
      </c>
    </row>
    <row r="131" spans="1:9" ht="14.4" x14ac:dyDescent="0.3">
      <c r="A131"/>
      <c r="B131" s="83"/>
      <c r="C131"/>
      <c r="D131"/>
      <c r="E131"/>
      <c r="F131"/>
      <c r="G131"/>
      <c r="H131"/>
      <c r="I131" s="47" t="str">
        <f>IF(B131="","",COUNTIF($B$11:B131,"&gt;&amp;0"))</f>
        <v/>
      </c>
    </row>
    <row r="132" spans="1:9" ht="14.4" x14ac:dyDescent="0.3">
      <c r="A132"/>
      <c r="B132" s="83"/>
      <c r="C132"/>
      <c r="D132"/>
      <c r="E132"/>
      <c r="F132"/>
      <c r="G132"/>
      <c r="H132"/>
      <c r="I132" s="47" t="str">
        <f>IF(B132="","",COUNTIF($B$11:B132,"&gt;&amp;0"))</f>
        <v/>
      </c>
    </row>
    <row r="133" spans="1:9" ht="14.4" x14ac:dyDescent="0.3">
      <c r="A133"/>
      <c r="B133" s="83"/>
      <c r="C133"/>
      <c r="D133"/>
      <c r="E133"/>
      <c r="F133"/>
      <c r="G133"/>
      <c r="H133"/>
      <c r="I133" s="47" t="str">
        <f>IF(B133="","",COUNTIF($B$11:B133,"&gt;&amp;0"))</f>
        <v/>
      </c>
    </row>
    <row r="134" spans="1:9" ht="14.4" x14ac:dyDescent="0.3">
      <c r="A134"/>
      <c r="B134" s="83"/>
      <c r="C134"/>
      <c r="D134"/>
      <c r="E134"/>
      <c r="F134"/>
      <c r="G134"/>
      <c r="H134"/>
      <c r="I134" s="47" t="str">
        <f>IF(B134="","",COUNTIF($B$11:B134,"&gt;&amp;0"))</f>
        <v/>
      </c>
    </row>
    <row r="135" spans="1:9" ht="14.4" x14ac:dyDescent="0.3">
      <c r="A135"/>
      <c r="B135" s="83"/>
      <c r="C135"/>
      <c r="D135"/>
      <c r="E135"/>
      <c r="F135"/>
      <c r="G135"/>
      <c r="H135"/>
      <c r="I135" s="47" t="str">
        <f>IF(B135="","",COUNTIF($B$11:B135,"&gt;&amp;0"))</f>
        <v/>
      </c>
    </row>
    <row r="136" spans="1:9" ht="14.4" x14ac:dyDescent="0.3">
      <c r="A136"/>
      <c r="B136" s="83"/>
      <c r="C136"/>
      <c r="D136"/>
      <c r="E136"/>
      <c r="F136"/>
      <c r="G136"/>
      <c r="H136"/>
      <c r="I136" s="47" t="str">
        <f>IF(B136="","",COUNTIF($B$11:B136,"&gt;&amp;0"))</f>
        <v/>
      </c>
    </row>
    <row r="137" spans="1:9" ht="14.4" x14ac:dyDescent="0.3">
      <c r="A137"/>
      <c r="B137" s="83"/>
      <c r="C137"/>
      <c r="D137"/>
      <c r="E137"/>
      <c r="F137"/>
      <c r="G137"/>
      <c r="H137"/>
      <c r="I137" s="47" t="str">
        <f>IF(B137="","",COUNTIF($B$11:B137,"&gt;&amp;0"))</f>
        <v/>
      </c>
    </row>
    <row r="138" spans="1:9" ht="14.4" x14ac:dyDescent="0.3">
      <c r="A138"/>
      <c r="B138" s="83"/>
      <c r="C138"/>
      <c r="D138"/>
      <c r="E138"/>
      <c r="F138"/>
      <c r="G138"/>
      <c r="H138"/>
      <c r="I138" s="47" t="str">
        <f>IF(B138="","",COUNTIF($B$11:B138,"&gt;&amp;0"))</f>
        <v/>
      </c>
    </row>
    <row r="139" spans="1:9" ht="14.4" x14ac:dyDescent="0.3">
      <c r="A139"/>
      <c r="B139" s="83"/>
      <c r="C139"/>
      <c r="D139"/>
      <c r="E139"/>
      <c r="F139"/>
      <c r="G139"/>
      <c r="H139"/>
      <c r="I139" s="47" t="str">
        <f>IF(B139="","",COUNTIF($B$11:B139,"&gt;&amp;0"))</f>
        <v/>
      </c>
    </row>
    <row r="140" spans="1:9" ht="14.4" x14ac:dyDescent="0.3">
      <c r="A140"/>
      <c r="B140" s="83"/>
      <c r="C140"/>
      <c r="D140"/>
      <c r="E140"/>
      <c r="F140"/>
      <c r="G140"/>
      <c r="H140"/>
      <c r="I140" s="47" t="str">
        <f>IF(B140="","",COUNTIF($B$11:B140,"&gt;&amp;0"))</f>
        <v/>
      </c>
    </row>
    <row r="141" spans="1:9" ht="14.4" x14ac:dyDescent="0.3">
      <c r="A141"/>
      <c r="B141" s="83"/>
      <c r="C141"/>
      <c r="D141"/>
      <c r="E141"/>
      <c r="F141"/>
      <c r="G141"/>
      <c r="H141"/>
      <c r="I141" s="47" t="str">
        <f>IF(B141="","",COUNTIF($B$11:B141,"&gt;&amp;0"))</f>
        <v/>
      </c>
    </row>
    <row r="142" spans="1:9" ht="14.4" x14ac:dyDescent="0.3">
      <c r="A142"/>
      <c r="B142" s="83"/>
      <c r="C142"/>
      <c r="D142"/>
      <c r="E142"/>
      <c r="F142"/>
      <c r="G142"/>
      <c r="H142"/>
      <c r="I142" s="47" t="str">
        <f>IF(B142="","",COUNTIF($B$11:B142,"&gt;&amp;0"))</f>
        <v/>
      </c>
    </row>
    <row r="143" spans="1:9" ht="14.4" x14ac:dyDescent="0.3">
      <c r="A143"/>
      <c r="B143" s="83"/>
      <c r="C143"/>
      <c r="D143"/>
      <c r="E143"/>
      <c r="F143"/>
      <c r="G143"/>
      <c r="H143"/>
      <c r="I143" s="47" t="str">
        <f>IF(B143="","",COUNTIF($B$11:B143,"&gt;&amp;0"))</f>
        <v/>
      </c>
    </row>
    <row r="144" spans="1:9" ht="14.4" x14ac:dyDescent="0.3">
      <c r="A144"/>
      <c r="B144" s="83"/>
      <c r="C144"/>
      <c r="D144"/>
      <c r="E144"/>
      <c r="F144"/>
      <c r="G144"/>
      <c r="H144"/>
      <c r="I144" s="47" t="str">
        <f>IF(B144="","",COUNTIF($B$11:B144,"&gt;&amp;0"))</f>
        <v/>
      </c>
    </row>
    <row r="145" spans="1:9" ht="14.4" x14ac:dyDescent="0.3">
      <c r="A145"/>
      <c r="B145" s="83"/>
      <c r="C145"/>
      <c r="D145"/>
      <c r="E145"/>
      <c r="F145"/>
      <c r="G145"/>
      <c r="H145"/>
      <c r="I145" s="47" t="str">
        <f>IF(B145="","",COUNTIF($B$11:B145,"&gt;&amp;0"))</f>
        <v/>
      </c>
    </row>
    <row r="146" spans="1:9" ht="14.4" x14ac:dyDescent="0.3">
      <c r="A146"/>
      <c r="B146" s="83"/>
      <c r="C146"/>
      <c r="D146"/>
      <c r="E146"/>
      <c r="F146"/>
      <c r="G146"/>
      <c r="H146"/>
      <c r="I146" s="47" t="str">
        <f>IF(B146="","",COUNTIF($B$11:B146,"&gt;&amp;0"))</f>
        <v/>
      </c>
    </row>
    <row r="147" spans="1:9" ht="14.4" x14ac:dyDescent="0.3">
      <c r="A147"/>
      <c r="B147" s="83"/>
      <c r="C147"/>
      <c r="D147"/>
      <c r="E147"/>
      <c r="F147"/>
      <c r="G147"/>
      <c r="H147"/>
      <c r="I147" s="47" t="str">
        <f>IF(B147="","",COUNTIF($B$11:B147,"&gt;&amp;0"))</f>
        <v/>
      </c>
    </row>
    <row r="148" spans="1:9" ht="14.4" x14ac:dyDescent="0.3">
      <c r="A148"/>
      <c r="B148" s="83"/>
      <c r="C148"/>
      <c r="D148"/>
      <c r="E148"/>
      <c r="F148"/>
      <c r="G148"/>
      <c r="H148"/>
      <c r="I148" s="47" t="str">
        <f>IF(B148="","",COUNTIF($B$11:B148,"&gt;&amp;0"))</f>
        <v/>
      </c>
    </row>
    <row r="149" spans="1:9" ht="14.4" x14ac:dyDescent="0.3">
      <c r="A149"/>
      <c r="B149" s="83"/>
      <c r="C149"/>
      <c r="D149"/>
      <c r="E149"/>
      <c r="F149"/>
      <c r="G149"/>
      <c r="H149"/>
      <c r="I149" s="47" t="str">
        <f>IF(B149="","",COUNTIF($B$11:B149,"&gt;&amp;0"))</f>
        <v/>
      </c>
    </row>
    <row r="150" spans="1:9" ht="14.4" x14ac:dyDescent="0.3">
      <c r="A150"/>
      <c r="B150" s="83"/>
      <c r="C150"/>
      <c r="D150"/>
      <c r="E150"/>
      <c r="F150"/>
      <c r="G150"/>
      <c r="H150"/>
      <c r="I150" s="47" t="str">
        <f>IF(B150="","",COUNTIF($B$11:B150,"&gt;&amp;0"))</f>
        <v/>
      </c>
    </row>
    <row r="151" spans="1:9" ht="14.4" x14ac:dyDescent="0.3">
      <c r="A151"/>
      <c r="B151" s="83"/>
      <c r="C151"/>
      <c r="D151"/>
      <c r="E151"/>
      <c r="F151"/>
      <c r="G151"/>
      <c r="H151"/>
      <c r="I151" s="47" t="str">
        <f>IF(B151="","",COUNTIF($B$11:B151,"&gt;&amp;0"))</f>
        <v/>
      </c>
    </row>
    <row r="152" spans="1:9" ht="14.4" x14ac:dyDescent="0.3">
      <c r="A152"/>
      <c r="B152" s="83"/>
      <c r="C152"/>
      <c r="D152"/>
      <c r="E152"/>
      <c r="F152"/>
      <c r="G152"/>
      <c r="H152"/>
      <c r="I152" s="47" t="str">
        <f>IF(B152="","",COUNTIF($B$11:B152,"&gt;&amp;0"))</f>
        <v/>
      </c>
    </row>
    <row r="153" spans="1:9" ht="14.4" x14ac:dyDescent="0.3">
      <c r="A153"/>
      <c r="B153" s="83"/>
      <c r="C153"/>
      <c r="D153"/>
      <c r="E153"/>
      <c r="F153"/>
      <c r="G153"/>
      <c r="H153"/>
      <c r="I153" s="47" t="str">
        <f>IF(B153="","",COUNTIF($B$11:B153,"&gt;&amp;0"))</f>
        <v/>
      </c>
    </row>
    <row r="154" spans="1:9" ht="14.4" x14ac:dyDescent="0.3">
      <c r="A154"/>
      <c r="B154" s="83"/>
      <c r="C154"/>
      <c r="D154"/>
      <c r="E154"/>
      <c r="F154"/>
      <c r="G154"/>
      <c r="H154"/>
      <c r="I154" s="47" t="str">
        <f>IF(B154="","",COUNTIF($B$11:B154,"&gt;&amp;0"))</f>
        <v/>
      </c>
    </row>
    <row r="155" spans="1:9" ht="14.4" x14ac:dyDescent="0.3">
      <c r="A155"/>
      <c r="B155" s="83"/>
      <c r="C155"/>
      <c r="D155"/>
      <c r="E155"/>
      <c r="F155"/>
      <c r="G155"/>
      <c r="H155"/>
      <c r="I155" s="47" t="str">
        <f>IF(B155="","",COUNTIF($B$11:B155,"&gt;&amp;0"))</f>
        <v/>
      </c>
    </row>
    <row r="156" spans="1:9" x14ac:dyDescent="0.3">
      <c r="I156" s="47" t="str">
        <f>IF(B156="","",COUNTIF($B$11:B156,"&gt;&amp;0"))</f>
        <v/>
      </c>
    </row>
    <row r="157" spans="1:9" x14ac:dyDescent="0.3">
      <c r="C157" s="191"/>
      <c r="D157" s="47"/>
      <c r="E157" s="47"/>
      <c r="F157" s="47"/>
      <c r="G157" s="47"/>
      <c r="H157" s="47"/>
      <c r="I157" s="47" t="str">
        <f>IF(B157="","",COUNTIF($B$11:B157,"&gt;&amp;0"))</f>
        <v/>
      </c>
    </row>
    <row r="158" spans="1:9" x14ac:dyDescent="0.3">
      <c r="C158" s="191"/>
      <c r="D158" s="47"/>
      <c r="E158" s="47"/>
      <c r="F158" s="47"/>
      <c r="G158" s="47"/>
      <c r="H158" s="47"/>
      <c r="I158" s="47" t="str">
        <f>IF(B158="","",COUNTIF($B$11:B158,"&gt;&amp;0"))</f>
        <v/>
      </c>
    </row>
    <row r="159" spans="1:9" x14ac:dyDescent="0.3">
      <c r="C159" s="191"/>
      <c r="D159" s="47"/>
      <c r="E159" s="47"/>
      <c r="F159" s="47"/>
      <c r="G159" s="47"/>
      <c r="H159" s="47"/>
      <c r="I159" s="47" t="str">
        <f>IF(B159="","",COUNTIF($B$11:B159,"&gt;&amp;0"))</f>
        <v/>
      </c>
    </row>
    <row r="160" spans="1:9" x14ac:dyDescent="0.3">
      <c r="C160" s="191"/>
      <c r="D160" s="47"/>
      <c r="E160" s="47"/>
      <c r="F160" s="47"/>
      <c r="G160" s="47"/>
      <c r="H160" s="47"/>
      <c r="I160" s="47" t="str">
        <f>IF(B160="","",COUNTIF($B$11:B160,"&gt;&amp;0"))</f>
        <v/>
      </c>
    </row>
    <row r="161" spans="3:9" x14ac:dyDescent="0.3">
      <c r="C161" s="191"/>
      <c r="D161" s="47"/>
      <c r="E161" s="47"/>
      <c r="F161" s="47"/>
      <c r="G161" s="47"/>
      <c r="H161" s="47"/>
      <c r="I161" s="47" t="str">
        <f>IF(B161="","",COUNTIF($B$11:B161,"&gt;&amp;0"))</f>
        <v/>
      </c>
    </row>
    <row r="162" spans="3:9" x14ac:dyDescent="0.3">
      <c r="C162" s="191"/>
      <c r="D162" s="47"/>
      <c r="E162" s="47"/>
      <c r="F162" s="47"/>
      <c r="G162" s="47"/>
      <c r="H162" s="47"/>
      <c r="I162" s="47" t="str">
        <f>IF(B162="","",COUNTIF($B$11:B162,"&gt;&amp;0"))</f>
        <v/>
      </c>
    </row>
    <row r="163" spans="3:9" x14ac:dyDescent="0.3">
      <c r="C163" s="191"/>
      <c r="D163" s="47"/>
      <c r="E163" s="47"/>
      <c r="F163" s="47"/>
      <c r="G163" s="47"/>
      <c r="H163" s="47"/>
      <c r="I163" s="47" t="str">
        <f>IF(B163="","",COUNTIF($B$11:B163,"&gt;&amp;0"))</f>
        <v/>
      </c>
    </row>
    <row r="164" spans="3:9" x14ac:dyDescent="0.3">
      <c r="C164" s="191"/>
      <c r="D164" s="47"/>
      <c r="E164" s="47"/>
      <c r="F164" s="47"/>
      <c r="G164" s="47"/>
      <c r="H164" s="47"/>
      <c r="I164" s="47" t="str">
        <f>IF(B164="","",COUNTIF($B$11:B164,"&gt;&amp;0"))</f>
        <v/>
      </c>
    </row>
    <row r="165" spans="3:9" x14ac:dyDescent="0.3">
      <c r="C165" s="191"/>
      <c r="D165" s="47"/>
      <c r="E165" s="47"/>
      <c r="F165" s="47"/>
      <c r="G165" s="47"/>
      <c r="H165" s="47"/>
      <c r="I165" s="47" t="str">
        <f>IF(B165="","",COUNTIF($B$11:B165,"&gt;&amp;0"))</f>
        <v/>
      </c>
    </row>
    <row r="166" spans="3:9" x14ac:dyDescent="0.3">
      <c r="C166" s="191"/>
      <c r="D166" s="47"/>
      <c r="E166" s="47"/>
      <c r="F166" s="47"/>
      <c r="G166" s="47"/>
      <c r="H166" s="47"/>
      <c r="I166" s="47" t="str">
        <f>IF(B166="","",COUNTIF($B$11:B166,"&gt;&amp;0"))</f>
        <v/>
      </c>
    </row>
    <row r="167" spans="3:9" x14ac:dyDescent="0.3">
      <c r="C167" s="191"/>
      <c r="D167" s="47"/>
      <c r="E167" s="47"/>
      <c r="F167" s="47"/>
      <c r="G167" s="47"/>
      <c r="H167" s="47"/>
      <c r="I167" s="47" t="str">
        <f>IF(B167="","",COUNTIF($B$11:B167,"&gt;&amp;0"))</f>
        <v/>
      </c>
    </row>
    <row r="168" spans="3:9" x14ac:dyDescent="0.3">
      <c r="C168" s="191"/>
      <c r="D168" s="47"/>
      <c r="E168" s="47"/>
      <c r="F168" s="47"/>
      <c r="G168" s="47"/>
      <c r="H168" s="47"/>
      <c r="I168" s="47" t="str">
        <f>IF(B168="","",COUNTIF($B$11:B168,"&gt;&amp;0"))</f>
        <v/>
      </c>
    </row>
    <row r="169" spans="3:9" x14ac:dyDescent="0.3">
      <c r="C169" s="191"/>
      <c r="D169" s="47"/>
      <c r="E169" s="47"/>
      <c r="F169" s="47"/>
      <c r="G169" s="47"/>
      <c r="H169" s="47"/>
      <c r="I169" s="47" t="str">
        <f>IF(B169="","",COUNTIF($B$11:B169,"&gt;&amp;0"))</f>
        <v/>
      </c>
    </row>
    <row r="170" spans="3:9" x14ac:dyDescent="0.3">
      <c r="C170" s="191"/>
      <c r="D170" s="47"/>
      <c r="E170" s="47"/>
      <c r="F170" s="47"/>
      <c r="G170" s="47"/>
      <c r="H170" s="47"/>
      <c r="I170" s="47" t="str">
        <f>IF(B170="","",COUNTIF($B$11:B170,"&gt;&amp;0"))</f>
        <v/>
      </c>
    </row>
    <row r="171" spans="3:9" x14ac:dyDescent="0.3">
      <c r="C171" s="191"/>
      <c r="D171" s="47"/>
      <c r="E171" s="47"/>
      <c r="F171" s="47"/>
      <c r="G171" s="47"/>
      <c r="H171" s="47"/>
      <c r="I171" s="47" t="str">
        <f>IF(B171="","",COUNTIF($B$11:B171,"&gt;&amp;0"))</f>
        <v/>
      </c>
    </row>
    <row r="172" spans="3:9" x14ac:dyDescent="0.3">
      <c r="C172" s="191"/>
      <c r="D172" s="47"/>
      <c r="E172" s="47"/>
      <c r="F172" s="47"/>
      <c r="G172" s="47"/>
      <c r="H172" s="47"/>
      <c r="I172" s="47" t="str">
        <f>IF(B172="","",COUNTIF($B$11:B172,"&gt;&amp;0"))</f>
        <v/>
      </c>
    </row>
    <row r="173" spans="3:9" x14ac:dyDescent="0.3">
      <c r="C173" s="191"/>
      <c r="D173" s="47"/>
      <c r="E173" s="47"/>
      <c r="F173" s="47"/>
      <c r="G173" s="47"/>
      <c r="H173" s="47"/>
      <c r="I173" s="47" t="str">
        <f>IF(B173="","",COUNTIF($B$11:B173,"&gt;&amp;0"))</f>
        <v/>
      </c>
    </row>
    <row r="174" spans="3:9" x14ac:dyDescent="0.3">
      <c r="C174" s="191"/>
      <c r="D174" s="47"/>
      <c r="E174" s="47"/>
      <c r="F174" s="47"/>
      <c r="G174" s="47"/>
      <c r="H174" s="47"/>
      <c r="I174" s="47" t="str">
        <f>IF(B174="","",COUNTIF($B$11:B174,"&gt;&amp;0"))</f>
        <v/>
      </c>
    </row>
    <row r="175" spans="3:9" x14ac:dyDescent="0.3">
      <c r="C175" s="191"/>
      <c r="D175" s="47"/>
      <c r="E175" s="47"/>
      <c r="F175" s="47"/>
      <c r="G175" s="47"/>
      <c r="H175" s="47"/>
      <c r="I175" s="47" t="str">
        <f>IF(B175="","",COUNTIF($B$11:B175,"&gt;&amp;0"))</f>
        <v/>
      </c>
    </row>
    <row r="176" spans="3:9" x14ac:dyDescent="0.3">
      <c r="C176" s="191"/>
      <c r="D176" s="47"/>
      <c r="E176" s="47"/>
      <c r="F176" s="47"/>
      <c r="G176" s="47"/>
      <c r="H176" s="47"/>
      <c r="I176" s="47" t="str">
        <f>IF(B176="","",COUNTIF($B$11:B176,"&gt;&amp;0"))</f>
        <v/>
      </c>
    </row>
    <row r="177" spans="3:9" x14ac:dyDescent="0.3">
      <c r="C177" s="191"/>
      <c r="D177" s="47"/>
      <c r="E177" s="47"/>
      <c r="F177" s="47"/>
      <c r="G177" s="47"/>
      <c r="H177" s="47"/>
      <c r="I177" s="47" t="str">
        <f>IF(B177="","",COUNTIF($B$11:B177,"&gt;&amp;0"))</f>
        <v/>
      </c>
    </row>
    <row r="178" spans="3:9" x14ac:dyDescent="0.3">
      <c r="C178" s="191"/>
      <c r="D178" s="47"/>
      <c r="E178" s="47"/>
      <c r="F178" s="47"/>
      <c r="G178" s="47"/>
      <c r="H178" s="47"/>
      <c r="I178" s="47" t="str">
        <f>IF(B178="","",COUNTIF($B$11:B178,"&gt;&amp;0"))</f>
        <v/>
      </c>
    </row>
    <row r="179" spans="3:9" x14ac:dyDescent="0.3">
      <c r="C179" s="191"/>
      <c r="D179" s="47"/>
      <c r="E179" s="47"/>
      <c r="F179" s="47"/>
      <c r="G179" s="47"/>
      <c r="H179" s="47"/>
      <c r="I179" s="47" t="str">
        <f>IF(B179="","",COUNTIF($B$11:B179,"&gt;&amp;0"))</f>
        <v/>
      </c>
    </row>
    <row r="180" spans="3:9" x14ac:dyDescent="0.3">
      <c r="C180" s="191"/>
      <c r="D180" s="47"/>
      <c r="E180" s="47"/>
      <c r="F180" s="47"/>
      <c r="G180" s="47"/>
      <c r="H180" s="47"/>
      <c r="I180" s="47" t="str">
        <f>IF(B180="","",COUNTIF($B$11:B180,"&gt;&amp;0"))</f>
        <v/>
      </c>
    </row>
    <row r="181" spans="3:9" x14ac:dyDescent="0.3">
      <c r="C181" s="191"/>
      <c r="D181" s="47"/>
      <c r="E181" s="47"/>
      <c r="F181" s="47"/>
      <c r="G181" s="47"/>
      <c r="H181" s="47"/>
      <c r="I181" s="47" t="str">
        <f>IF(B181="","",COUNTIF($B$11:B181,"&gt;&amp;0"))</f>
        <v/>
      </c>
    </row>
    <row r="182" spans="3:9" x14ac:dyDescent="0.3">
      <c r="C182" s="191"/>
      <c r="D182" s="47"/>
      <c r="E182" s="47"/>
      <c r="F182" s="47"/>
      <c r="G182" s="47"/>
      <c r="H182" s="47"/>
      <c r="I182" s="47" t="str">
        <f>IF(B182="","",COUNTIF($B$11:B182,"&gt;&amp;0"))</f>
        <v/>
      </c>
    </row>
    <row r="183" spans="3:9" x14ac:dyDescent="0.3">
      <c r="C183" s="191"/>
      <c r="D183" s="47"/>
      <c r="E183" s="47"/>
      <c r="F183" s="47"/>
      <c r="G183" s="47"/>
      <c r="H183" s="47"/>
      <c r="I183" s="47" t="str">
        <f>IF(B183="","",COUNTIF($B$11:B183,"&gt;&amp;0"))</f>
        <v/>
      </c>
    </row>
    <row r="184" spans="3:9" x14ac:dyDescent="0.3">
      <c r="C184" s="191"/>
      <c r="D184" s="47"/>
      <c r="E184" s="47"/>
      <c r="F184" s="47"/>
      <c r="G184" s="47"/>
      <c r="H184" s="47"/>
      <c r="I184" s="47" t="str">
        <f>IF(B184="","",COUNTIF($B$11:B184,"&gt;&amp;0"))</f>
        <v/>
      </c>
    </row>
    <row r="185" spans="3:9" x14ac:dyDescent="0.3">
      <c r="C185" s="191"/>
      <c r="D185" s="47"/>
      <c r="E185" s="47"/>
      <c r="F185" s="47"/>
      <c r="G185" s="47"/>
      <c r="H185" s="47"/>
      <c r="I185" s="47" t="str">
        <f>IF(B185="","",COUNTIF($B$11:B185,"&gt;&amp;0"))</f>
        <v/>
      </c>
    </row>
    <row r="186" spans="3:9" x14ac:dyDescent="0.3">
      <c r="C186" s="191"/>
      <c r="D186" s="47"/>
      <c r="E186" s="47"/>
      <c r="F186" s="47"/>
      <c r="G186" s="47"/>
      <c r="H186" s="47"/>
      <c r="I186" s="47" t="str">
        <f>IF(B186="","",COUNTIF($B$11:B186,"&gt;&amp;0"))</f>
        <v/>
      </c>
    </row>
    <row r="187" spans="3:9" x14ac:dyDescent="0.3">
      <c r="C187" s="191"/>
      <c r="D187" s="47"/>
      <c r="E187" s="47"/>
      <c r="F187" s="47"/>
      <c r="G187" s="47"/>
      <c r="H187" s="47"/>
      <c r="I187" s="47" t="str">
        <f>IF(B187="","",COUNTIF($B$11:B187,"&gt;&amp;0"))</f>
        <v/>
      </c>
    </row>
    <row r="188" spans="3:9" x14ac:dyDescent="0.3">
      <c r="C188" s="191"/>
      <c r="D188" s="47"/>
      <c r="E188" s="47"/>
      <c r="F188" s="47"/>
      <c r="G188" s="47"/>
      <c r="H188" s="47"/>
      <c r="I188" s="47" t="str">
        <f>IF(B188="","",COUNTIF($B$11:B188,"&gt;&amp;0"))</f>
        <v/>
      </c>
    </row>
    <row r="189" spans="3:9" x14ac:dyDescent="0.3">
      <c r="C189" s="191"/>
      <c r="D189" s="47"/>
      <c r="E189" s="47"/>
      <c r="F189" s="47"/>
      <c r="G189" s="47"/>
      <c r="H189" s="47"/>
      <c r="I189" s="47" t="str">
        <f>IF(B189="","",COUNTIF($B$11:B189,"&gt;&amp;0"))</f>
        <v/>
      </c>
    </row>
    <row r="190" spans="3:9" x14ac:dyDescent="0.3">
      <c r="C190" s="191"/>
      <c r="D190" s="47"/>
      <c r="E190" s="47"/>
      <c r="F190" s="47"/>
      <c r="G190" s="47"/>
      <c r="H190" s="47"/>
      <c r="I190" s="47" t="str">
        <f>IF(B190="","",COUNTIF($B$11:B190,"&gt;&amp;0"))</f>
        <v/>
      </c>
    </row>
    <row r="191" spans="3:9" x14ac:dyDescent="0.3">
      <c r="C191" s="191"/>
      <c r="D191" s="47"/>
      <c r="E191" s="47"/>
      <c r="F191" s="47"/>
      <c r="G191" s="47"/>
      <c r="H191" s="47"/>
      <c r="I191" s="47" t="str">
        <f>IF(B191="","",COUNTIF($B$11:B191,"&gt;&amp;0"))</f>
        <v/>
      </c>
    </row>
    <row r="192" spans="3:9" x14ac:dyDescent="0.3">
      <c r="C192" s="191"/>
      <c r="D192" s="47"/>
      <c r="E192" s="47"/>
      <c r="F192" s="47"/>
      <c r="G192" s="47"/>
      <c r="H192" s="47"/>
      <c r="I192" s="47" t="str">
        <f>IF(B192="","",COUNTIF($B$11:B192,"&gt;&amp;0"))</f>
        <v/>
      </c>
    </row>
    <row r="193" spans="3:9" x14ac:dyDescent="0.3">
      <c r="C193" s="191"/>
      <c r="D193" s="47"/>
      <c r="E193" s="47"/>
      <c r="F193" s="47"/>
      <c r="G193" s="47"/>
      <c r="H193" s="47"/>
      <c r="I193" s="47" t="str">
        <f>IF(B193="","",COUNTIF($B$11:B193,"&gt;&amp;0"))</f>
        <v/>
      </c>
    </row>
    <row r="194" spans="3:9" x14ac:dyDescent="0.3">
      <c r="C194" s="191"/>
      <c r="D194" s="47"/>
      <c r="E194" s="47"/>
      <c r="F194" s="47"/>
      <c r="G194" s="47"/>
      <c r="H194" s="47"/>
      <c r="I194" s="47" t="str">
        <f>IF(B194="","",COUNTIF($B$11:B194,"&gt;&amp;0"))</f>
        <v/>
      </c>
    </row>
    <row r="195" spans="3:9" x14ac:dyDescent="0.3">
      <c r="C195" s="191"/>
      <c r="D195" s="47"/>
      <c r="E195" s="47"/>
      <c r="F195" s="47"/>
      <c r="G195" s="47"/>
      <c r="H195" s="47"/>
      <c r="I195" s="47" t="str">
        <f>IF(B195="","",COUNTIF($B$11:B195,"&gt;&amp;0"))</f>
        <v/>
      </c>
    </row>
    <row r="196" spans="3:9" x14ac:dyDescent="0.3">
      <c r="C196" s="191"/>
      <c r="D196" s="47"/>
      <c r="E196" s="47"/>
      <c r="F196" s="47"/>
      <c r="G196" s="47"/>
      <c r="H196" s="47"/>
      <c r="I196" s="47" t="str">
        <f>IF(B196="","",COUNTIF($B$11:B196,"&gt;&amp;0"))</f>
        <v/>
      </c>
    </row>
    <row r="197" spans="3:9" x14ac:dyDescent="0.3">
      <c r="C197" s="191"/>
      <c r="D197" s="47"/>
      <c r="E197" s="47"/>
      <c r="F197" s="47"/>
      <c r="G197" s="47"/>
      <c r="H197" s="47"/>
      <c r="I197" s="47" t="str">
        <f>IF(B197="","",COUNTIF($B$11:B197,"&gt;&amp;0"))</f>
        <v/>
      </c>
    </row>
    <row r="198" spans="3:9" x14ac:dyDescent="0.3">
      <c r="C198" s="191"/>
      <c r="D198" s="47"/>
      <c r="E198" s="47"/>
      <c r="F198" s="47"/>
      <c r="G198" s="47"/>
      <c r="H198" s="47"/>
      <c r="I198" s="47" t="str">
        <f>IF(B198="","",COUNTIF($B$11:B198,"&gt;&amp;0"))</f>
        <v/>
      </c>
    </row>
    <row r="199" spans="3:9" x14ac:dyDescent="0.3">
      <c r="C199" s="191"/>
      <c r="D199" s="47"/>
      <c r="E199" s="47"/>
      <c r="F199" s="47"/>
      <c r="G199" s="47"/>
      <c r="H199" s="47"/>
      <c r="I199" s="47" t="str">
        <f>IF(B199="","",COUNTIF($B$11:B199,"&gt;&amp;0"))</f>
        <v/>
      </c>
    </row>
    <row r="200" spans="3:9" x14ac:dyDescent="0.3">
      <c r="C200" s="191"/>
      <c r="D200" s="47"/>
      <c r="E200" s="47"/>
      <c r="F200" s="47"/>
      <c r="G200" s="47"/>
      <c r="H200" s="47"/>
      <c r="I200" s="47" t="str">
        <f>IF(B200="","",COUNTIF($B$11:B200,"&gt;&amp;0"))</f>
        <v/>
      </c>
    </row>
    <row r="201" spans="3:9" x14ac:dyDescent="0.3">
      <c r="C201" s="191"/>
      <c r="D201" s="47"/>
      <c r="E201" s="47"/>
      <c r="F201" s="47"/>
      <c r="G201" s="47"/>
      <c r="H201" s="47"/>
      <c r="I201" s="47" t="str">
        <f>IF(B201="","",COUNTIF($B$11:B201,"&gt;&amp;0"))</f>
        <v/>
      </c>
    </row>
    <row r="202" spans="3:9" x14ac:dyDescent="0.3">
      <c r="C202" s="192"/>
      <c r="D202" s="190"/>
      <c r="E202" s="190"/>
      <c r="F202" s="190"/>
      <c r="G202" s="190"/>
      <c r="H202" s="190"/>
      <c r="I202" s="47" t="str">
        <f>IF(B202="","",COUNTIF($B$11:B202,"&gt;&amp;0"))</f>
        <v/>
      </c>
    </row>
  </sheetData>
  <mergeCells count="2">
    <mergeCell ref="A1:I1"/>
    <mergeCell ref="A3:I3"/>
  </mergeCells>
  <conditionalFormatting sqref="A1:A1048576">
    <cfRule type="cellIs" dxfId="15" priority="1" stopIfTrue="1" operator="equal">
      <formula>"#"</formula>
    </cfRule>
    <cfRule type="cellIs" dxfId="14" priority="2" stopIfTrue="1" operator="equal">
      <formula>3</formula>
    </cfRule>
    <cfRule type="cellIs" dxfId="13" priority="3" stopIfTrue="1" operator="equal">
      <formula>2</formula>
    </cfRule>
    <cfRule type="cellIs" dxfId="12" priority="4" stopIfTrue="1" operator="equal">
      <formula>1</formula>
    </cfRule>
  </conditionalFormatting>
  <conditionalFormatting sqref="D1 H1">
    <cfRule type="containsText" dxfId="11" priority="29" stopIfTrue="1" operator="containsText" text="Rouge">
      <formula>NOT(ISERROR(SEARCH("Rouge",D1)))</formula>
    </cfRule>
    <cfRule type="containsText" dxfId="10" priority="30" stopIfTrue="1" operator="containsText" text="Orange">
      <formula>NOT(ISERROR(SEARCH("Orange",D1)))</formula>
    </cfRule>
    <cfRule type="containsText" dxfId="9" priority="31" stopIfTrue="1" operator="containsText" text="Jaune">
      <formula>NOT(ISERROR(SEARCH("Jaune",D1)))</formula>
    </cfRule>
    <cfRule type="containsText" dxfId="8" priority="32" stopIfTrue="1" operator="containsText" text="Bleu">
      <formula>NOT(ISERROR(SEARCH("Bleu",D1)))</formula>
    </cfRule>
  </conditionalFormatting>
  <pageMargins left="0.70866141732283472" right="0.70866141732283472" top="0.74803149606299213" bottom="0.74803149606299213" header="0.31496062992125984" footer="0.31496062992125984"/>
  <pageSetup paperSize="9" orientation="landscape" horizontalDpi="300" r:id="rId2"/>
  <headerFooter>
    <oddHeader>&amp;C&amp;"Tahoma,Italique"&amp;8&amp;K01+032Document unique d'évaluation des risques pour la santé et la sécurité des travailleurs</oddHeader>
    <oddFooter>&amp;C&amp;"Tahoma,Italique"&amp;8&amp;K01+034Page &amp;P sur &amp;N</oddFooter>
  </headerFooter>
  <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9C7CB-F6C6-402A-8626-628340832581}">
  <sheetPr>
    <tabColor theme="5"/>
  </sheetPr>
  <dimension ref="A1:N202"/>
  <sheetViews>
    <sheetView view="pageBreakPreview" zoomScaleNormal="100" zoomScaleSheetLayoutView="100" workbookViewId="0">
      <pane ySplit="5" topLeftCell="A6" activePane="bottomLeft" state="frozenSplit"/>
      <selection activeCell="O15" sqref="O15"/>
      <selection pane="bottomLeft" activeCell="R19" sqref="R19"/>
    </sheetView>
  </sheetViews>
  <sheetFormatPr baseColWidth="10" defaultRowHeight="13.2" x14ac:dyDescent="0.3"/>
  <cols>
    <col min="1" max="1" width="8.6640625" style="14" customWidth="1"/>
    <col min="2" max="2" width="66.6640625" style="69" customWidth="1"/>
    <col min="3" max="3" width="10.5546875" style="14" hidden="1" customWidth="1"/>
    <col min="4" max="4" width="17.6640625" style="14" hidden="1" customWidth="1"/>
    <col min="5" max="5" width="12" style="14" hidden="1" customWidth="1"/>
    <col min="6" max="6" width="17.6640625" style="14" hidden="1" customWidth="1"/>
    <col min="7" max="8" width="0" style="14" hidden="1" customWidth="1"/>
    <col min="9" max="9" width="5.44140625" style="262" customWidth="1"/>
    <col min="10" max="10" width="11" style="262" customWidth="1"/>
    <col min="11" max="11" width="10.88671875" style="262" customWidth="1"/>
    <col min="12" max="12" width="6.88671875" style="262" customWidth="1"/>
    <col min="13" max="13" width="10.6640625" style="262" customWidth="1"/>
    <col min="14" max="14" width="9.33203125" style="262" customWidth="1"/>
    <col min="15" max="257" width="11.44140625" style="14"/>
    <col min="258" max="258" width="8.6640625" style="14" customWidth="1"/>
    <col min="259" max="259" width="70.6640625" style="14" customWidth="1"/>
    <col min="260" max="265" width="0" style="14" hidden="1" customWidth="1"/>
    <col min="266" max="266" width="5.44140625" style="14" customWidth="1"/>
    <col min="267" max="267" width="6.88671875" style="14" customWidth="1"/>
    <col min="268" max="268" width="13.33203125" style="14" customWidth="1"/>
    <col min="269" max="269" width="10.109375" style="14" customWidth="1"/>
    <col min="270" max="270" width="14.33203125" style="14" customWidth="1"/>
    <col min="271" max="513" width="11.44140625" style="14"/>
    <col min="514" max="514" width="8.6640625" style="14" customWidth="1"/>
    <col min="515" max="515" width="70.6640625" style="14" customWidth="1"/>
    <col min="516" max="521" width="0" style="14" hidden="1" customWidth="1"/>
    <col min="522" max="522" width="5.44140625" style="14" customWidth="1"/>
    <col min="523" max="523" width="6.88671875" style="14" customWidth="1"/>
    <col min="524" max="524" width="13.33203125" style="14" customWidth="1"/>
    <col min="525" max="525" width="10.109375" style="14" customWidth="1"/>
    <col min="526" max="526" width="14.33203125" style="14" customWidth="1"/>
    <col min="527" max="769" width="11.44140625" style="14"/>
    <col min="770" max="770" width="8.6640625" style="14" customWidth="1"/>
    <col min="771" max="771" width="70.6640625" style="14" customWidth="1"/>
    <col min="772" max="777" width="0" style="14" hidden="1" customWidth="1"/>
    <col min="778" max="778" width="5.44140625" style="14" customWidth="1"/>
    <col min="779" max="779" width="6.88671875" style="14" customWidth="1"/>
    <col min="780" max="780" width="13.33203125" style="14" customWidth="1"/>
    <col min="781" max="781" width="10.109375" style="14" customWidth="1"/>
    <col min="782" max="782" width="14.33203125" style="14" customWidth="1"/>
    <col min="783" max="1025" width="11.44140625" style="14"/>
    <col min="1026" max="1026" width="8.6640625" style="14" customWidth="1"/>
    <col min="1027" max="1027" width="70.6640625" style="14" customWidth="1"/>
    <col min="1028" max="1033" width="0" style="14" hidden="1" customWidth="1"/>
    <col min="1034" max="1034" width="5.44140625" style="14" customWidth="1"/>
    <col min="1035" max="1035" width="6.88671875" style="14" customWidth="1"/>
    <col min="1036" max="1036" width="13.33203125" style="14" customWidth="1"/>
    <col min="1037" max="1037" width="10.109375" style="14" customWidth="1"/>
    <col min="1038" max="1038" width="14.33203125" style="14" customWidth="1"/>
    <col min="1039" max="1281" width="11.44140625" style="14"/>
    <col min="1282" max="1282" width="8.6640625" style="14" customWidth="1"/>
    <col min="1283" max="1283" width="70.6640625" style="14" customWidth="1"/>
    <col min="1284" max="1289" width="0" style="14" hidden="1" customWidth="1"/>
    <col min="1290" max="1290" width="5.44140625" style="14" customWidth="1"/>
    <col min="1291" max="1291" width="6.88671875" style="14" customWidth="1"/>
    <col min="1292" max="1292" width="13.33203125" style="14" customWidth="1"/>
    <col min="1293" max="1293" width="10.109375" style="14" customWidth="1"/>
    <col min="1294" max="1294" width="14.33203125" style="14" customWidth="1"/>
    <col min="1295" max="1537" width="11.44140625" style="14"/>
    <col min="1538" max="1538" width="8.6640625" style="14" customWidth="1"/>
    <col min="1539" max="1539" width="70.6640625" style="14" customWidth="1"/>
    <col min="1540" max="1545" width="0" style="14" hidden="1" customWidth="1"/>
    <col min="1546" max="1546" width="5.44140625" style="14" customWidth="1"/>
    <col min="1547" max="1547" width="6.88671875" style="14" customWidth="1"/>
    <col min="1548" max="1548" width="13.33203125" style="14" customWidth="1"/>
    <col min="1549" max="1549" width="10.109375" style="14" customWidth="1"/>
    <col min="1550" max="1550" width="14.33203125" style="14" customWidth="1"/>
    <col min="1551" max="1793" width="11.44140625" style="14"/>
    <col min="1794" max="1794" width="8.6640625" style="14" customWidth="1"/>
    <col min="1795" max="1795" width="70.6640625" style="14" customWidth="1"/>
    <col min="1796" max="1801" width="0" style="14" hidden="1" customWidth="1"/>
    <col min="1802" max="1802" width="5.44140625" style="14" customWidth="1"/>
    <col min="1803" max="1803" width="6.88671875" style="14" customWidth="1"/>
    <col min="1804" max="1804" width="13.33203125" style="14" customWidth="1"/>
    <col min="1805" max="1805" width="10.109375" style="14" customWidth="1"/>
    <col min="1806" max="1806" width="14.33203125" style="14" customWidth="1"/>
    <col min="1807" max="2049" width="11.44140625" style="14"/>
    <col min="2050" max="2050" width="8.6640625" style="14" customWidth="1"/>
    <col min="2051" max="2051" width="70.6640625" style="14" customWidth="1"/>
    <col min="2052" max="2057" width="0" style="14" hidden="1" customWidth="1"/>
    <col min="2058" max="2058" width="5.44140625" style="14" customWidth="1"/>
    <col min="2059" max="2059" width="6.88671875" style="14" customWidth="1"/>
    <col min="2060" max="2060" width="13.33203125" style="14" customWidth="1"/>
    <col min="2061" max="2061" width="10.109375" style="14" customWidth="1"/>
    <col min="2062" max="2062" width="14.33203125" style="14" customWidth="1"/>
    <col min="2063" max="2305" width="11.44140625" style="14"/>
    <col min="2306" max="2306" width="8.6640625" style="14" customWidth="1"/>
    <col min="2307" max="2307" width="70.6640625" style="14" customWidth="1"/>
    <col min="2308" max="2313" width="0" style="14" hidden="1" customWidth="1"/>
    <col min="2314" max="2314" width="5.44140625" style="14" customWidth="1"/>
    <col min="2315" max="2315" width="6.88671875" style="14" customWidth="1"/>
    <col min="2316" max="2316" width="13.33203125" style="14" customWidth="1"/>
    <col min="2317" max="2317" width="10.109375" style="14" customWidth="1"/>
    <col min="2318" max="2318" width="14.33203125" style="14" customWidth="1"/>
    <col min="2319" max="2561" width="11.44140625" style="14"/>
    <col min="2562" max="2562" width="8.6640625" style="14" customWidth="1"/>
    <col min="2563" max="2563" width="70.6640625" style="14" customWidth="1"/>
    <col min="2564" max="2569" width="0" style="14" hidden="1" customWidth="1"/>
    <col min="2570" max="2570" width="5.44140625" style="14" customWidth="1"/>
    <col min="2571" max="2571" width="6.88671875" style="14" customWidth="1"/>
    <col min="2572" max="2572" width="13.33203125" style="14" customWidth="1"/>
    <col min="2573" max="2573" width="10.109375" style="14" customWidth="1"/>
    <col min="2574" max="2574" width="14.33203125" style="14" customWidth="1"/>
    <col min="2575" max="2817" width="11.44140625" style="14"/>
    <col min="2818" max="2818" width="8.6640625" style="14" customWidth="1"/>
    <col min="2819" max="2819" width="70.6640625" style="14" customWidth="1"/>
    <col min="2820" max="2825" width="0" style="14" hidden="1" customWidth="1"/>
    <col min="2826" max="2826" width="5.44140625" style="14" customWidth="1"/>
    <col min="2827" max="2827" width="6.88671875" style="14" customWidth="1"/>
    <col min="2828" max="2828" width="13.33203125" style="14" customWidth="1"/>
    <col min="2829" max="2829" width="10.109375" style="14" customWidth="1"/>
    <col min="2830" max="2830" width="14.33203125" style="14" customWidth="1"/>
    <col min="2831" max="3073" width="11.44140625" style="14"/>
    <col min="3074" max="3074" width="8.6640625" style="14" customWidth="1"/>
    <col min="3075" max="3075" width="70.6640625" style="14" customWidth="1"/>
    <col min="3076" max="3081" width="0" style="14" hidden="1" customWidth="1"/>
    <col min="3082" max="3082" width="5.44140625" style="14" customWidth="1"/>
    <col min="3083" max="3083" width="6.88671875" style="14" customWidth="1"/>
    <col min="3084" max="3084" width="13.33203125" style="14" customWidth="1"/>
    <col min="3085" max="3085" width="10.109375" style="14" customWidth="1"/>
    <col min="3086" max="3086" width="14.33203125" style="14" customWidth="1"/>
    <col min="3087" max="3329" width="11.44140625" style="14"/>
    <col min="3330" max="3330" width="8.6640625" style="14" customWidth="1"/>
    <col min="3331" max="3331" width="70.6640625" style="14" customWidth="1"/>
    <col min="3332" max="3337" width="0" style="14" hidden="1" customWidth="1"/>
    <col min="3338" max="3338" width="5.44140625" style="14" customWidth="1"/>
    <col min="3339" max="3339" width="6.88671875" style="14" customWidth="1"/>
    <col min="3340" max="3340" width="13.33203125" style="14" customWidth="1"/>
    <col min="3341" max="3341" width="10.109375" style="14" customWidth="1"/>
    <col min="3342" max="3342" width="14.33203125" style="14" customWidth="1"/>
    <col min="3343" max="3585" width="11.44140625" style="14"/>
    <col min="3586" max="3586" width="8.6640625" style="14" customWidth="1"/>
    <col min="3587" max="3587" width="70.6640625" style="14" customWidth="1"/>
    <col min="3588" max="3593" width="0" style="14" hidden="1" customWidth="1"/>
    <col min="3594" max="3594" width="5.44140625" style="14" customWidth="1"/>
    <col min="3595" max="3595" width="6.88671875" style="14" customWidth="1"/>
    <col min="3596" max="3596" width="13.33203125" style="14" customWidth="1"/>
    <col min="3597" max="3597" width="10.109375" style="14" customWidth="1"/>
    <col min="3598" max="3598" width="14.33203125" style="14" customWidth="1"/>
    <col min="3599" max="3841" width="11.44140625" style="14"/>
    <col min="3842" max="3842" width="8.6640625" style="14" customWidth="1"/>
    <col min="3843" max="3843" width="70.6640625" style="14" customWidth="1"/>
    <col min="3844" max="3849" width="0" style="14" hidden="1" customWidth="1"/>
    <col min="3850" max="3850" width="5.44140625" style="14" customWidth="1"/>
    <col min="3851" max="3851" width="6.88671875" style="14" customWidth="1"/>
    <col min="3852" max="3852" width="13.33203125" style="14" customWidth="1"/>
    <col min="3853" max="3853" width="10.109375" style="14" customWidth="1"/>
    <col min="3854" max="3854" width="14.33203125" style="14" customWidth="1"/>
    <col min="3855" max="4097" width="11.44140625" style="14"/>
    <col min="4098" max="4098" width="8.6640625" style="14" customWidth="1"/>
    <col min="4099" max="4099" width="70.6640625" style="14" customWidth="1"/>
    <col min="4100" max="4105" width="0" style="14" hidden="1" customWidth="1"/>
    <col min="4106" max="4106" width="5.44140625" style="14" customWidth="1"/>
    <col min="4107" max="4107" width="6.88671875" style="14" customWidth="1"/>
    <col min="4108" max="4108" width="13.33203125" style="14" customWidth="1"/>
    <col min="4109" max="4109" width="10.109375" style="14" customWidth="1"/>
    <col min="4110" max="4110" width="14.33203125" style="14" customWidth="1"/>
    <col min="4111" max="4353" width="11.44140625" style="14"/>
    <col min="4354" max="4354" width="8.6640625" style="14" customWidth="1"/>
    <col min="4355" max="4355" width="70.6640625" style="14" customWidth="1"/>
    <col min="4356" max="4361" width="0" style="14" hidden="1" customWidth="1"/>
    <col min="4362" max="4362" width="5.44140625" style="14" customWidth="1"/>
    <col min="4363" max="4363" width="6.88671875" style="14" customWidth="1"/>
    <col min="4364" max="4364" width="13.33203125" style="14" customWidth="1"/>
    <col min="4365" max="4365" width="10.109375" style="14" customWidth="1"/>
    <col min="4366" max="4366" width="14.33203125" style="14" customWidth="1"/>
    <col min="4367" max="4609" width="11.44140625" style="14"/>
    <col min="4610" max="4610" width="8.6640625" style="14" customWidth="1"/>
    <col min="4611" max="4611" width="70.6640625" style="14" customWidth="1"/>
    <col min="4612" max="4617" width="0" style="14" hidden="1" customWidth="1"/>
    <col min="4618" max="4618" width="5.44140625" style="14" customWidth="1"/>
    <col min="4619" max="4619" width="6.88671875" style="14" customWidth="1"/>
    <col min="4620" max="4620" width="13.33203125" style="14" customWidth="1"/>
    <col min="4621" max="4621" width="10.109375" style="14" customWidth="1"/>
    <col min="4622" max="4622" width="14.33203125" style="14" customWidth="1"/>
    <col min="4623" max="4865" width="11.44140625" style="14"/>
    <col min="4866" max="4866" width="8.6640625" style="14" customWidth="1"/>
    <col min="4867" max="4867" width="70.6640625" style="14" customWidth="1"/>
    <col min="4868" max="4873" width="0" style="14" hidden="1" customWidth="1"/>
    <col min="4874" max="4874" width="5.44140625" style="14" customWidth="1"/>
    <col min="4875" max="4875" width="6.88671875" style="14" customWidth="1"/>
    <col min="4876" max="4876" width="13.33203125" style="14" customWidth="1"/>
    <col min="4877" max="4877" width="10.109375" style="14" customWidth="1"/>
    <col min="4878" max="4878" width="14.33203125" style="14" customWidth="1"/>
    <col min="4879" max="5121" width="11.44140625" style="14"/>
    <col min="5122" max="5122" width="8.6640625" style="14" customWidth="1"/>
    <col min="5123" max="5123" width="70.6640625" style="14" customWidth="1"/>
    <col min="5124" max="5129" width="0" style="14" hidden="1" customWidth="1"/>
    <col min="5130" max="5130" width="5.44140625" style="14" customWidth="1"/>
    <col min="5131" max="5131" width="6.88671875" style="14" customWidth="1"/>
    <col min="5132" max="5132" width="13.33203125" style="14" customWidth="1"/>
    <col min="5133" max="5133" width="10.109375" style="14" customWidth="1"/>
    <col min="5134" max="5134" width="14.33203125" style="14" customWidth="1"/>
    <col min="5135" max="5377" width="11.44140625" style="14"/>
    <col min="5378" max="5378" width="8.6640625" style="14" customWidth="1"/>
    <col min="5379" max="5379" width="70.6640625" style="14" customWidth="1"/>
    <col min="5380" max="5385" width="0" style="14" hidden="1" customWidth="1"/>
    <col min="5386" max="5386" width="5.44140625" style="14" customWidth="1"/>
    <col min="5387" max="5387" width="6.88671875" style="14" customWidth="1"/>
    <col min="5388" max="5388" width="13.33203125" style="14" customWidth="1"/>
    <col min="5389" max="5389" width="10.109375" style="14" customWidth="1"/>
    <col min="5390" max="5390" width="14.33203125" style="14" customWidth="1"/>
    <col min="5391" max="5633" width="11.44140625" style="14"/>
    <col min="5634" max="5634" width="8.6640625" style="14" customWidth="1"/>
    <col min="5635" max="5635" width="70.6640625" style="14" customWidth="1"/>
    <col min="5636" max="5641" width="0" style="14" hidden="1" customWidth="1"/>
    <col min="5642" max="5642" width="5.44140625" style="14" customWidth="1"/>
    <col min="5643" max="5643" width="6.88671875" style="14" customWidth="1"/>
    <col min="5644" max="5644" width="13.33203125" style="14" customWidth="1"/>
    <col min="5645" max="5645" width="10.109375" style="14" customWidth="1"/>
    <col min="5646" max="5646" width="14.33203125" style="14" customWidth="1"/>
    <col min="5647" max="5889" width="11.44140625" style="14"/>
    <col min="5890" max="5890" width="8.6640625" style="14" customWidth="1"/>
    <col min="5891" max="5891" width="70.6640625" style="14" customWidth="1"/>
    <col min="5892" max="5897" width="0" style="14" hidden="1" customWidth="1"/>
    <col min="5898" max="5898" width="5.44140625" style="14" customWidth="1"/>
    <col min="5899" max="5899" width="6.88671875" style="14" customWidth="1"/>
    <col min="5900" max="5900" width="13.33203125" style="14" customWidth="1"/>
    <col min="5901" max="5901" width="10.109375" style="14" customWidth="1"/>
    <col min="5902" max="5902" width="14.33203125" style="14" customWidth="1"/>
    <col min="5903" max="6145" width="11.44140625" style="14"/>
    <col min="6146" max="6146" width="8.6640625" style="14" customWidth="1"/>
    <col min="6147" max="6147" width="70.6640625" style="14" customWidth="1"/>
    <col min="6148" max="6153" width="0" style="14" hidden="1" customWidth="1"/>
    <col min="6154" max="6154" width="5.44140625" style="14" customWidth="1"/>
    <col min="6155" max="6155" width="6.88671875" style="14" customWidth="1"/>
    <col min="6156" max="6156" width="13.33203125" style="14" customWidth="1"/>
    <col min="6157" max="6157" width="10.109375" style="14" customWidth="1"/>
    <col min="6158" max="6158" width="14.33203125" style="14" customWidth="1"/>
    <col min="6159" max="6401" width="11.44140625" style="14"/>
    <col min="6402" max="6402" width="8.6640625" style="14" customWidth="1"/>
    <col min="6403" max="6403" width="70.6640625" style="14" customWidth="1"/>
    <col min="6404" max="6409" width="0" style="14" hidden="1" customWidth="1"/>
    <col min="6410" max="6410" width="5.44140625" style="14" customWidth="1"/>
    <col min="6411" max="6411" width="6.88671875" style="14" customWidth="1"/>
    <col min="6412" max="6412" width="13.33203125" style="14" customWidth="1"/>
    <col min="6413" max="6413" width="10.109375" style="14" customWidth="1"/>
    <col min="6414" max="6414" width="14.33203125" style="14" customWidth="1"/>
    <col min="6415" max="6657" width="11.44140625" style="14"/>
    <col min="6658" max="6658" width="8.6640625" style="14" customWidth="1"/>
    <col min="6659" max="6659" width="70.6640625" style="14" customWidth="1"/>
    <col min="6660" max="6665" width="0" style="14" hidden="1" customWidth="1"/>
    <col min="6666" max="6666" width="5.44140625" style="14" customWidth="1"/>
    <col min="6667" max="6667" width="6.88671875" style="14" customWidth="1"/>
    <col min="6668" max="6668" width="13.33203125" style="14" customWidth="1"/>
    <col min="6669" max="6669" width="10.109375" style="14" customWidth="1"/>
    <col min="6670" max="6670" width="14.33203125" style="14" customWidth="1"/>
    <col min="6671" max="6913" width="11.44140625" style="14"/>
    <col min="6914" max="6914" width="8.6640625" style="14" customWidth="1"/>
    <col min="6915" max="6915" width="70.6640625" style="14" customWidth="1"/>
    <col min="6916" max="6921" width="0" style="14" hidden="1" customWidth="1"/>
    <col min="6922" max="6922" width="5.44140625" style="14" customWidth="1"/>
    <col min="6923" max="6923" width="6.88671875" style="14" customWidth="1"/>
    <col min="6924" max="6924" width="13.33203125" style="14" customWidth="1"/>
    <col min="6925" max="6925" width="10.109375" style="14" customWidth="1"/>
    <col min="6926" max="6926" width="14.33203125" style="14" customWidth="1"/>
    <col min="6927" max="7169" width="11.44140625" style="14"/>
    <col min="7170" max="7170" width="8.6640625" style="14" customWidth="1"/>
    <col min="7171" max="7171" width="70.6640625" style="14" customWidth="1"/>
    <col min="7172" max="7177" width="0" style="14" hidden="1" customWidth="1"/>
    <col min="7178" max="7178" width="5.44140625" style="14" customWidth="1"/>
    <col min="7179" max="7179" width="6.88671875" style="14" customWidth="1"/>
    <col min="7180" max="7180" width="13.33203125" style="14" customWidth="1"/>
    <col min="7181" max="7181" width="10.109375" style="14" customWidth="1"/>
    <col min="7182" max="7182" width="14.33203125" style="14" customWidth="1"/>
    <col min="7183" max="7425" width="11.44140625" style="14"/>
    <col min="7426" max="7426" width="8.6640625" style="14" customWidth="1"/>
    <col min="7427" max="7427" width="70.6640625" style="14" customWidth="1"/>
    <col min="7428" max="7433" width="0" style="14" hidden="1" customWidth="1"/>
    <col min="7434" max="7434" width="5.44140625" style="14" customWidth="1"/>
    <col min="7435" max="7435" width="6.88671875" style="14" customWidth="1"/>
    <col min="7436" max="7436" width="13.33203125" style="14" customWidth="1"/>
    <col min="7437" max="7437" width="10.109375" style="14" customWidth="1"/>
    <col min="7438" max="7438" width="14.33203125" style="14" customWidth="1"/>
    <col min="7439" max="7681" width="11.44140625" style="14"/>
    <col min="7682" max="7682" width="8.6640625" style="14" customWidth="1"/>
    <col min="7683" max="7683" width="70.6640625" style="14" customWidth="1"/>
    <col min="7684" max="7689" width="0" style="14" hidden="1" customWidth="1"/>
    <col min="7690" max="7690" width="5.44140625" style="14" customWidth="1"/>
    <col min="7691" max="7691" width="6.88671875" style="14" customWidth="1"/>
    <col min="7692" max="7692" width="13.33203125" style="14" customWidth="1"/>
    <col min="7693" max="7693" width="10.109375" style="14" customWidth="1"/>
    <col min="7694" max="7694" width="14.33203125" style="14" customWidth="1"/>
    <col min="7695" max="7937" width="11.44140625" style="14"/>
    <col min="7938" max="7938" width="8.6640625" style="14" customWidth="1"/>
    <col min="7939" max="7939" width="70.6640625" style="14" customWidth="1"/>
    <col min="7940" max="7945" width="0" style="14" hidden="1" customWidth="1"/>
    <col min="7946" max="7946" width="5.44140625" style="14" customWidth="1"/>
    <col min="7947" max="7947" width="6.88671875" style="14" customWidth="1"/>
    <col min="7948" max="7948" width="13.33203125" style="14" customWidth="1"/>
    <col min="7949" max="7949" width="10.109375" style="14" customWidth="1"/>
    <col min="7950" max="7950" width="14.33203125" style="14" customWidth="1"/>
    <col min="7951" max="8193" width="11.44140625" style="14"/>
    <col min="8194" max="8194" width="8.6640625" style="14" customWidth="1"/>
    <col min="8195" max="8195" width="70.6640625" style="14" customWidth="1"/>
    <col min="8196" max="8201" width="0" style="14" hidden="1" customWidth="1"/>
    <col min="8202" max="8202" width="5.44140625" style="14" customWidth="1"/>
    <col min="8203" max="8203" width="6.88671875" style="14" customWidth="1"/>
    <col min="8204" max="8204" width="13.33203125" style="14" customWidth="1"/>
    <col min="8205" max="8205" width="10.109375" style="14" customWidth="1"/>
    <col min="8206" max="8206" width="14.33203125" style="14" customWidth="1"/>
    <col min="8207" max="8449" width="11.44140625" style="14"/>
    <col min="8450" max="8450" width="8.6640625" style="14" customWidth="1"/>
    <col min="8451" max="8451" width="70.6640625" style="14" customWidth="1"/>
    <col min="8452" max="8457" width="0" style="14" hidden="1" customWidth="1"/>
    <col min="8458" max="8458" width="5.44140625" style="14" customWidth="1"/>
    <col min="8459" max="8459" width="6.88671875" style="14" customWidth="1"/>
    <col min="8460" max="8460" width="13.33203125" style="14" customWidth="1"/>
    <col min="8461" max="8461" width="10.109375" style="14" customWidth="1"/>
    <col min="8462" max="8462" width="14.33203125" style="14" customWidth="1"/>
    <col min="8463" max="8705" width="11.44140625" style="14"/>
    <col min="8706" max="8706" width="8.6640625" style="14" customWidth="1"/>
    <col min="8707" max="8707" width="70.6640625" style="14" customWidth="1"/>
    <col min="8708" max="8713" width="0" style="14" hidden="1" customWidth="1"/>
    <col min="8714" max="8714" width="5.44140625" style="14" customWidth="1"/>
    <col min="8715" max="8715" width="6.88671875" style="14" customWidth="1"/>
    <col min="8716" max="8716" width="13.33203125" style="14" customWidth="1"/>
    <col min="8717" max="8717" width="10.109375" style="14" customWidth="1"/>
    <col min="8718" max="8718" width="14.33203125" style="14" customWidth="1"/>
    <col min="8719" max="8961" width="11.44140625" style="14"/>
    <col min="8962" max="8962" width="8.6640625" style="14" customWidth="1"/>
    <col min="8963" max="8963" width="70.6640625" style="14" customWidth="1"/>
    <col min="8964" max="8969" width="0" style="14" hidden="1" customWidth="1"/>
    <col min="8970" max="8970" width="5.44140625" style="14" customWidth="1"/>
    <col min="8971" max="8971" width="6.88671875" style="14" customWidth="1"/>
    <col min="8972" max="8972" width="13.33203125" style="14" customWidth="1"/>
    <col min="8973" max="8973" width="10.109375" style="14" customWidth="1"/>
    <col min="8974" max="8974" width="14.33203125" style="14" customWidth="1"/>
    <col min="8975" max="9217" width="11.44140625" style="14"/>
    <col min="9218" max="9218" width="8.6640625" style="14" customWidth="1"/>
    <col min="9219" max="9219" width="70.6640625" style="14" customWidth="1"/>
    <col min="9220" max="9225" width="0" style="14" hidden="1" customWidth="1"/>
    <col min="9226" max="9226" width="5.44140625" style="14" customWidth="1"/>
    <col min="9227" max="9227" width="6.88671875" style="14" customWidth="1"/>
    <col min="9228" max="9228" width="13.33203125" style="14" customWidth="1"/>
    <col min="9229" max="9229" width="10.109375" style="14" customWidth="1"/>
    <col min="9230" max="9230" width="14.33203125" style="14" customWidth="1"/>
    <col min="9231" max="9473" width="11.44140625" style="14"/>
    <col min="9474" max="9474" width="8.6640625" style="14" customWidth="1"/>
    <col min="9475" max="9475" width="70.6640625" style="14" customWidth="1"/>
    <col min="9476" max="9481" width="0" style="14" hidden="1" customWidth="1"/>
    <col min="9482" max="9482" width="5.44140625" style="14" customWidth="1"/>
    <col min="9483" max="9483" width="6.88671875" style="14" customWidth="1"/>
    <col min="9484" max="9484" width="13.33203125" style="14" customWidth="1"/>
    <col min="9485" max="9485" width="10.109375" style="14" customWidth="1"/>
    <col min="9486" max="9486" width="14.33203125" style="14" customWidth="1"/>
    <col min="9487" max="9729" width="11.44140625" style="14"/>
    <col min="9730" max="9730" width="8.6640625" style="14" customWidth="1"/>
    <col min="9731" max="9731" width="70.6640625" style="14" customWidth="1"/>
    <col min="9732" max="9737" width="0" style="14" hidden="1" customWidth="1"/>
    <col min="9738" max="9738" width="5.44140625" style="14" customWidth="1"/>
    <col min="9739" max="9739" width="6.88671875" style="14" customWidth="1"/>
    <col min="9740" max="9740" width="13.33203125" style="14" customWidth="1"/>
    <col min="9741" max="9741" width="10.109375" style="14" customWidth="1"/>
    <col min="9742" max="9742" width="14.33203125" style="14" customWidth="1"/>
    <col min="9743" max="9985" width="11.44140625" style="14"/>
    <col min="9986" max="9986" width="8.6640625" style="14" customWidth="1"/>
    <col min="9987" max="9987" width="70.6640625" style="14" customWidth="1"/>
    <col min="9988" max="9993" width="0" style="14" hidden="1" customWidth="1"/>
    <col min="9994" max="9994" width="5.44140625" style="14" customWidth="1"/>
    <col min="9995" max="9995" width="6.88671875" style="14" customWidth="1"/>
    <col min="9996" max="9996" width="13.33203125" style="14" customWidth="1"/>
    <col min="9997" max="9997" width="10.109375" style="14" customWidth="1"/>
    <col min="9998" max="9998" width="14.33203125" style="14" customWidth="1"/>
    <col min="9999" max="10241" width="11.44140625" style="14"/>
    <col min="10242" max="10242" width="8.6640625" style="14" customWidth="1"/>
    <col min="10243" max="10243" width="70.6640625" style="14" customWidth="1"/>
    <col min="10244" max="10249" width="0" style="14" hidden="1" customWidth="1"/>
    <col min="10250" max="10250" width="5.44140625" style="14" customWidth="1"/>
    <col min="10251" max="10251" width="6.88671875" style="14" customWidth="1"/>
    <col min="10252" max="10252" width="13.33203125" style="14" customWidth="1"/>
    <col min="10253" max="10253" width="10.109375" style="14" customWidth="1"/>
    <col min="10254" max="10254" width="14.33203125" style="14" customWidth="1"/>
    <col min="10255" max="10497" width="11.44140625" style="14"/>
    <col min="10498" max="10498" width="8.6640625" style="14" customWidth="1"/>
    <col min="10499" max="10499" width="70.6640625" style="14" customWidth="1"/>
    <col min="10500" max="10505" width="0" style="14" hidden="1" customWidth="1"/>
    <col min="10506" max="10506" width="5.44140625" style="14" customWidth="1"/>
    <col min="10507" max="10507" width="6.88671875" style="14" customWidth="1"/>
    <col min="10508" max="10508" width="13.33203125" style="14" customWidth="1"/>
    <col min="10509" max="10509" width="10.109375" style="14" customWidth="1"/>
    <col min="10510" max="10510" width="14.33203125" style="14" customWidth="1"/>
    <col min="10511" max="10753" width="11.44140625" style="14"/>
    <col min="10754" max="10754" width="8.6640625" style="14" customWidth="1"/>
    <col min="10755" max="10755" width="70.6640625" style="14" customWidth="1"/>
    <col min="10756" max="10761" width="0" style="14" hidden="1" customWidth="1"/>
    <col min="10762" max="10762" width="5.44140625" style="14" customWidth="1"/>
    <col min="10763" max="10763" width="6.88671875" style="14" customWidth="1"/>
    <col min="10764" max="10764" width="13.33203125" style="14" customWidth="1"/>
    <col min="10765" max="10765" width="10.109375" style="14" customWidth="1"/>
    <col min="10766" max="10766" width="14.33203125" style="14" customWidth="1"/>
    <col min="10767" max="11009" width="11.44140625" style="14"/>
    <col min="11010" max="11010" width="8.6640625" style="14" customWidth="1"/>
    <col min="11011" max="11011" width="70.6640625" style="14" customWidth="1"/>
    <col min="11012" max="11017" width="0" style="14" hidden="1" customWidth="1"/>
    <col min="11018" max="11018" width="5.44140625" style="14" customWidth="1"/>
    <col min="11019" max="11019" width="6.88671875" style="14" customWidth="1"/>
    <col min="11020" max="11020" width="13.33203125" style="14" customWidth="1"/>
    <col min="11021" max="11021" width="10.109375" style="14" customWidth="1"/>
    <col min="11022" max="11022" width="14.33203125" style="14" customWidth="1"/>
    <col min="11023" max="11265" width="11.44140625" style="14"/>
    <col min="11266" max="11266" width="8.6640625" style="14" customWidth="1"/>
    <col min="11267" max="11267" width="70.6640625" style="14" customWidth="1"/>
    <col min="11268" max="11273" width="0" style="14" hidden="1" customWidth="1"/>
    <col min="11274" max="11274" width="5.44140625" style="14" customWidth="1"/>
    <col min="11275" max="11275" width="6.88671875" style="14" customWidth="1"/>
    <col min="11276" max="11276" width="13.33203125" style="14" customWidth="1"/>
    <col min="11277" max="11277" width="10.109375" style="14" customWidth="1"/>
    <col min="11278" max="11278" width="14.33203125" style="14" customWidth="1"/>
    <col min="11279" max="11521" width="11.44140625" style="14"/>
    <col min="11522" max="11522" width="8.6640625" style="14" customWidth="1"/>
    <col min="11523" max="11523" width="70.6640625" style="14" customWidth="1"/>
    <col min="11524" max="11529" width="0" style="14" hidden="1" customWidth="1"/>
    <col min="11530" max="11530" width="5.44140625" style="14" customWidth="1"/>
    <col min="11531" max="11531" width="6.88671875" style="14" customWidth="1"/>
    <col min="11532" max="11532" width="13.33203125" style="14" customWidth="1"/>
    <col min="11533" max="11533" width="10.109375" style="14" customWidth="1"/>
    <col min="11534" max="11534" width="14.33203125" style="14" customWidth="1"/>
    <col min="11535" max="11777" width="11.44140625" style="14"/>
    <col min="11778" max="11778" width="8.6640625" style="14" customWidth="1"/>
    <col min="11779" max="11779" width="70.6640625" style="14" customWidth="1"/>
    <col min="11780" max="11785" width="0" style="14" hidden="1" customWidth="1"/>
    <col min="11786" max="11786" width="5.44140625" style="14" customWidth="1"/>
    <col min="11787" max="11787" width="6.88671875" style="14" customWidth="1"/>
    <col min="11788" max="11788" width="13.33203125" style="14" customWidth="1"/>
    <col min="11789" max="11789" width="10.109375" style="14" customWidth="1"/>
    <col min="11790" max="11790" width="14.33203125" style="14" customWidth="1"/>
    <col min="11791" max="12033" width="11.44140625" style="14"/>
    <col min="12034" max="12034" width="8.6640625" style="14" customWidth="1"/>
    <col min="12035" max="12035" width="70.6640625" style="14" customWidth="1"/>
    <col min="12036" max="12041" width="0" style="14" hidden="1" customWidth="1"/>
    <col min="12042" max="12042" width="5.44140625" style="14" customWidth="1"/>
    <col min="12043" max="12043" width="6.88671875" style="14" customWidth="1"/>
    <col min="12044" max="12044" width="13.33203125" style="14" customWidth="1"/>
    <col min="12045" max="12045" width="10.109375" style="14" customWidth="1"/>
    <col min="12046" max="12046" width="14.33203125" style="14" customWidth="1"/>
    <col min="12047" max="12289" width="11.44140625" style="14"/>
    <col min="12290" max="12290" width="8.6640625" style="14" customWidth="1"/>
    <col min="12291" max="12291" width="70.6640625" style="14" customWidth="1"/>
    <col min="12292" max="12297" width="0" style="14" hidden="1" customWidth="1"/>
    <col min="12298" max="12298" width="5.44140625" style="14" customWidth="1"/>
    <col min="12299" max="12299" width="6.88671875" style="14" customWidth="1"/>
    <col min="12300" max="12300" width="13.33203125" style="14" customWidth="1"/>
    <col min="12301" max="12301" width="10.109375" style="14" customWidth="1"/>
    <col min="12302" max="12302" width="14.33203125" style="14" customWidth="1"/>
    <col min="12303" max="12545" width="11.44140625" style="14"/>
    <col min="12546" max="12546" width="8.6640625" style="14" customWidth="1"/>
    <col min="12547" max="12547" width="70.6640625" style="14" customWidth="1"/>
    <col min="12548" max="12553" width="0" style="14" hidden="1" customWidth="1"/>
    <col min="12554" max="12554" width="5.44140625" style="14" customWidth="1"/>
    <col min="12555" max="12555" width="6.88671875" style="14" customWidth="1"/>
    <col min="12556" max="12556" width="13.33203125" style="14" customWidth="1"/>
    <col min="12557" max="12557" width="10.109375" style="14" customWidth="1"/>
    <col min="12558" max="12558" width="14.33203125" style="14" customWidth="1"/>
    <col min="12559" max="12801" width="11.44140625" style="14"/>
    <col min="12802" max="12802" width="8.6640625" style="14" customWidth="1"/>
    <col min="12803" max="12803" width="70.6640625" style="14" customWidth="1"/>
    <col min="12804" max="12809" width="0" style="14" hidden="1" customWidth="1"/>
    <col min="12810" max="12810" width="5.44140625" style="14" customWidth="1"/>
    <col min="12811" max="12811" width="6.88671875" style="14" customWidth="1"/>
    <col min="12812" max="12812" width="13.33203125" style="14" customWidth="1"/>
    <col min="12813" max="12813" width="10.109375" style="14" customWidth="1"/>
    <col min="12814" max="12814" width="14.33203125" style="14" customWidth="1"/>
    <col min="12815" max="13057" width="11.44140625" style="14"/>
    <col min="13058" max="13058" width="8.6640625" style="14" customWidth="1"/>
    <col min="13059" max="13059" width="70.6640625" style="14" customWidth="1"/>
    <col min="13060" max="13065" width="0" style="14" hidden="1" customWidth="1"/>
    <col min="13066" max="13066" width="5.44140625" style="14" customWidth="1"/>
    <col min="13067" max="13067" width="6.88671875" style="14" customWidth="1"/>
    <col min="13068" max="13068" width="13.33203125" style="14" customWidth="1"/>
    <col min="13069" max="13069" width="10.109375" style="14" customWidth="1"/>
    <col min="13070" max="13070" width="14.33203125" style="14" customWidth="1"/>
    <col min="13071" max="13313" width="11.44140625" style="14"/>
    <col min="13314" max="13314" width="8.6640625" style="14" customWidth="1"/>
    <col min="13315" max="13315" width="70.6640625" style="14" customWidth="1"/>
    <col min="13316" max="13321" width="0" style="14" hidden="1" customWidth="1"/>
    <col min="13322" max="13322" width="5.44140625" style="14" customWidth="1"/>
    <col min="13323" max="13323" width="6.88671875" style="14" customWidth="1"/>
    <col min="13324" max="13324" width="13.33203125" style="14" customWidth="1"/>
    <col min="13325" max="13325" width="10.109375" style="14" customWidth="1"/>
    <col min="13326" max="13326" width="14.33203125" style="14" customWidth="1"/>
    <col min="13327" max="13569" width="11.44140625" style="14"/>
    <col min="13570" max="13570" width="8.6640625" style="14" customWidth="1"/>
    <col min="13571" max="13571" width="70.6640625" style="14" customWidth="1"/>
    <col min="13572" max="13577" width="0" style="14" hidden="1" customWidth="1"/>
    <col min="13578" max="13578" width="5.44140625" style="14" customWidth="1"/>
    <col min="13579" max="13579" width="6.88671875" style="14" customWidth="1"/>
    <col min="13580" max="13580" width="13.33203125" style="14" customWidth="1"/>
    <col min="13581" max="13581" width="10.109375" style="14" customWidth="1"/>
    <col min="13582" max="13582" width="14.33203125" style="14" customWidth="1"/>
    <col min="13583" max="13825" width="11.44140625" style="14"/>
    <col min="13826" max="13826" width="8.6640625" style="14" customWidth="1"/>
    <col min="13827" max="13827" width="70.6640625" style="14" customWidth="1"/>
    <col min="13828" max="13833" width="0" style="14" hidden="1" customWidth="1"/>
    <col min="13834" max="13834" width="5.44140625" style="14" customWidth="1"/>
    <col min="13835" max="13835" width="6.88671875" style="14" customWidth="1"/>
    <col min="13836" max="13836" width="13.33203125" style="14" customWidth="1"/>
    <col min="13837" max="13837" width="10.109375" style="14" customWidth="1"/>
    <col min="13838" max="13838" width="14.33203125" style="14" customWidth="1"/>
    <col min="13839" max="14081" width="11.44140625" style="14"/>
    <col min="14082" max="14082" width="8.6640625" style="14" customWidth="1"/>
    <col min="14083" max="14083" width="70.6640625" style="14" customWidth="1"/>
    <col min="14084" max="14089" width="0" style="14" hidden="1" customWidth="1"/>
    <col min="14090" max="14090" width="5.44140625" style="14" customWidth="1"/>
    <col min="14091" max="14091" width="6.88671875" style="14" customWidth="1"/>
    <col min="14092" max="14092" width="13.33203125" style="14" customWidth="1"/>
    <col min="14093" max="14093" width="10.109375" style="14" customWidth="1"/>
    <col min="14094" max="14094" width="14.33203125" style="14" customWidth="1"/>
    <col min="14095" max="14337" width="11.44140625" style="14"/>
    <col min="14338" max="14338" width="8.6640625" style="14" customWidth="1"/>
    <col min="14339" max="14339" width="70.6640625" style="14" customWidth="1"/>
    <col min="14340" max="14345" width="0" style="14" hidden="1" customWidth="1"/>
    <col min="14346" max="14346" width="5.44140625" style="14" customWidth="1"/>
    <col min="14347" max="14347" width="6.88671875" style="14" customWidth="1"/>
    <col min="14348" max="14348" width="13.33203125" style="14" customWidth="1"/>
    <col min="14349" max="14349" width="10.109375" style="14" customWidth="1"/>
    <col min="14350" max="14350" width="14.33203125" style="14" customWidth="1"/>
    <col min="14351" max="14593" width="11.44140625" style="14"/>
    <col min="14594" max="14594" width="8.6640625" style="14" customWidth="1"/>
    <col min="14595" max="14595" width="70.6640625" style="14" customWidth="1"/>
    <col min="14596" max="14601" width="0" style="14" hidden="1" customWidth="1"/>
    <col min="14602" max="14602" width="5.44140625" style="14" customWidth="1"/>
    <col min="14603" max="14603" width="6.88671875" style="14" customWidth="1"/>
    <col min="14604" max="14604" width="13.33203125" style="14" customWidth="1"/>
    <col min="14605" max="14605" width="10.109375" style="14" customWidth="1"/>
    <col min="14606" max="14606" width="14.33203125" style="14" customWidth="1"/>
    <col min="14607" max="14849" width="11.44140625" style="14"/>
    <col min="14850" max="14850" width="8.6640625" style="14" customWidth="1"/>
    <col min="14851" max="14851" width="70.6640625" style="14" customWidth="1"/>
    <col min="14852" max="14857" width="0" style="14" hidden="1" customWidth="1"/>
    <col min="14858" max="14858" width="5.44140625" style="14" customWidth="1"/>
    <col min="14859" max="14859" width="6.88671875" style="14" customWidth="1"/>
    <col min="14860" max="14860" width="13.33203125" style="14" customWidth="1"/>
    <col min="14861" max="14861" width="10.109375" style="14" customWidth="1"/>
    <col min="14862" max="14862" width="14.33203125" style="14" customWidth="1"/>
    <col min="14863" max="15105" width="11.44140625" style="14"/>
    <col min="15106" max="15106" width="8.6640625" style="14" customWidth="1"/>
    <col min="15107" max="15107" width="70.6640625" style="14" customWidth="1"/>
    <col min="15108" max="15113" width="0" style="14" hidden="1" customWidth="1"/>
    <col min="15114" max="15114" width="5.44140625" style="14" customWidth="1"/>
    <col min="15115" max="15115" width="6.88671875" style="14" customWidth="1"/>
    <col min="15116" max="15116" width="13.33203125" style="14" customWidth="1"/>
    <col min="15117" max="15117" width="10.109375" style="14" customWidth="1"/>
    <col min="15118" max="15118" width="14.33203125" style="14" customWidth="1"/>
    <col min="15119" max="15361" width="11.44140625" style="14"/>
    <col min="15362" max="15362" width="8.6640625" style="14" customWidth="1"/>
    <col min="15363" max="15363" width="70.6640625" style="14" customWidth="1"/>
    <col min="15364" max="15369" width="0" style="14" hidden="1" customWidth="1"/>
    <col min="15370" max="15370" width="5.44140625" style="14" customWidth="1"/>
    <col min="15371" max="15371" width="6.88671875" style="14" customWidth="1"/>
    <col min="15372" max="15372" width="13.33203125" style="14" customWidth="1"/>
    <col min="15373" max="15373" width="10.109375" style="14" customWidth="1"/>
    <col min="15374" max="15374" width="14.33203125" style="14" customWidth="1"/>
    <col min="15375" max="15617" width="11.44140625" style="14"/>
    <col min="15618" max="15618" width="8.6640625" style="14" customWidth="1"/>
    <col min="15619" max="15619" width="70.6640625" style="14" customWidth="1"/>
    <col min="15620" max="15625" width="0" style="14" hidden="1" customWidth="1"/>
    <col min="15626" max="15626" width="5.44140625" style="14" customWidth="1"/>
    <col min="15627" max="15627" width="6.88671875" style="14" customWidth="1"/>
    <col min="15628" max="15628" width="13.33203125" style="14" customWidth="1"/>
    <col min="15629" max="15629" width="10.109375" style="14" customWidth="1"/>
    <col min="15630" max="15630" width="14.33203125" style="14" customWidth="1"/>
    <col min="15631" max="15873" width="11.44140625" style="14"/>
    <col min="15874" max="15874" width="8.6640625" style="14" customWidth="1"/>
    <col min="15875" max="15875" width="70.6640625" style="14" customWidth="1"/>
    <col min="15876" max="15881" width="0" style="14" hidden="1" customWidth="1"/>
    <col min="15882" max="15882" width="5.44140625" style="14" customWidth="1"/>
    <col min="15883" max="15883" width="6.88671875" style="14" customWidth="1"/>
    <col min="15884" max="15884" width="13.33203125" style="14" customWidth="1"/>
    <col min="15885" max="15885" width="10.109375" style="14" customWidth="1"/>
    <col min="15886" max="15886" width="14.33203125" style="14" customWidth="1"/>
    <col min="15887" max="16129" width="11.44140625" style="14"/>
    <col min="16130" max="16130" width="8.6640625" style="14" customWidth="1"/>
    <col min="16131" max="16131" width="70.6640625" style="14" customWidth="1"/>
    <col min="16132" max="16137" width="0" style="14" hidden="1" customWidth="1"/>
    <col min="16138" max="16138" width="5.44140625" style="14" customWidth="1"/>
    <col min="16139" max="16139" width="6.88671875" style="14" customWidth="1"/>
    <col min="16140" max="16140" width="13.33203125" style="14" customWidth="1"/>
    <col min="16141" max="16141" width="10.109375" style="14" customWidth="1"/>
    <col min="16142" max="16142" width="14.33203125" style="14" customWidth="1"/>
    <col min="16143" max="16384" width="11.44140625" style="14"/>
  </cols>
  <sheetData>
    <row r="1" spans="1:14" ht="35.1" customHeight="1" x14ac:dyDescent="0.3">
      <c r="A1" s="294" t="s">
        <v>447</v>
      </c>
      <c r="B1" s="294"/>
      <c r="C1" s="294"/>
      <c r="D1" s="294"/>
      <c r="E1" s="294"/>
      <c r="F1" s="294"/>
      <c r="G1" s="294"/>
      <c r="H1" s="294"/>
      <c r="I1" s="294"/>
      <c r="J1" s="294"/>
      <c r="K1" s="294"/>
      <c r="L1" s="294"/>
      <c r="M1" s="294"/>
      <c r="N1" s="294"/>
    </row>
    <row r="3" spans="1:14" x14ac:dyDescent="0.3">
      <c r="A3" s="295" t="s">
        <v>458</v>
      </c>
      <c r="B3" s="295"/>
      <c r="C3" s="295"/>
      <c r="D3" s="295"/>
      <c r="E3" s="295"/>
      <c r="F3" s="295"/>
      <c r="G3" s="295"/>
      <c r="H3" s="295"/>
      <c r="I3" s="295"/>
      <c r="J3" s="295"/>
      <c r="K3" s="295"/>
      <c r="L3" s="295"/>
      <c r="M3" s="295"/>
      <c r="N3" s="295"/>
    </row>
    <row r="4" spans="1:14" x14ac:dyDescent="0.3">
      <c r="A4" s="33"/>
      <c r="B4" s="82"/>
      <c r="C4" s="33"/>
      <c r="D4" s="33"/>
      <c r="E4" s="33"/>
      <c r="F4" s="33"/>
      <c r="G4" s="33"/>
      <c r="H4" s="33"/>
      <c r="I4" s="263"/>
      <c r="J4" s="263"/>
      <c r="K4" s="263"/>
      <c r="L4" s="263"/>
      <c r="M4" s="263"/>
      <c r="N4" s="263"/>
    </row>
    <row r="5" spans="1:14" ht="36" customHeight="1" x14ac:dyDescent="0.3">
      <c r="A5" s="264" t="s">
        <v>15</v>
      </c>
      <c r="B5" s="196" t="s">
        <v>106</v>
      </c>
      <c r="C5" s="197"/>
      <c r="D5" s="197"/>
      <c r="E5" s="197"/>
      <c r="F5" s="197"/>
      <c r="G5" s="198"/>
      <c r="H5" s="198"/>
      <c r="I5" s="265" t="s">
        <v>195</v>
      </c>
      <c r="J5" s="265" t="s">
        <v>451</v>
      </c>
      <c r="K5" s="265" t="s">
        <v>452</v>
      </c>
      <c r="L5" s="265" t="s">
        <v>453</v>
      </c>
      <c r="M5" s="265" t="s">
        <v>454</v>
      </c>
      <c r="N5" s="265" t="s">
        <v>455</v>
      </c>
    </row>
    <row r="6" spans="1:14" ht="14.4" x14ac:dyDescent="0.3">
      <c r="B6" s="199"/>
      <c r="C6"/>
      <c r="D6"/>
      <c r="E6"/>
      <c r="F6"/>
      <c r="G6"/>
      <c r="H6"/>
      <c r="I6" s="266" t="str">
        <f>IF(B6="","",COUNTIF($B$6:B6,"&gt;&amp;0"))</f>
        <v/>
      </c>
      <c r="J6" s="266"/>
      <c r="K6" s="266"/>
      <c r="L6" s="266"/>
      <c r="M6" s="266"/>
      <c r="N6" s="266"/>
    </row>
    <row r="7" spans="1:14" ht="14.4" x14ac:dyDescent="0.3">
      <c r="B7" s="199"/>
      <c r="C7"/>
      <c r="D7"/>
      <c r="E7"/>
      <c r="F7"/>
      <c r="G7"/>
      <c r="H7"/>
      <c r="I7" s="266" t="str">
        <f>IF(B7="","",COUNTIF($B$6:B7,"&gt;&amp;0"))</f>
        <v/>
      </c>
      <c r="J7" s="266"/>
      <c r="K7" s="266"/>
      <c r="L7" s="266"/>
      <c r="M7" s="266"/>
      <c r="N7" s="266"/>
    </row>
    <row r="8" spans="1:14" ht="14.4" x14ac:dyDescent="0.3">
      <c r="B8" s="199"/>
      <c r="C8"/>
      <c r="D8"/>
      <c r="E8"/>
      <c r="F8"/>
      <c r="G8"/>
      <c r="H8"/>
      <c r="I8" s="266" t="str">
        <f>IF(B8="","",COUNTIF($B$6:B8,"&gt;&amp;0"))</f>
        <v/>
      </c>
      <c r="J8" s="266"/>
      <c r="K8" s="266"/>
      <c r="L8" s="266"/>
      <c r="M8" s="266"/>
      <c r="N8" s="266"/>
    </row>
    <row r="9" spans="1:14" ht="14.4" x14ac:dyDescent="0.3">
      <c r="B9" s="199"/>
      <c r="C9"/>
      <c r="D9"/>
      <c r="E9"/>
      <c r="F9"/>
      <c r="G9"/>
      <c r="H9"/>
      <c r="I9" s="266" t="str">
        <f>IF(B9="","",COUNTIF($B$6:B9,"&gt;&amp;0"))</f>
        <v/>
      </c>
      <c r="J9" s="266"/>
      <c r="K9" s="266"/>
      <c r="L9" s="266"/>
      <c r="M9" s="266"/>
      <c r="N9" s="266"/>
    </row>
    <row r="10" spans="1:14" ht="14.4" x14ac:dyDescent="0.3">
      <c r="B10" s="199"/>
      <c r="C10"/>
      <c r="D10"/>
      <c r="E10"/>
      <c r="F10"/>
      <c r="G10"/>
      <c r="H10"/>
      <c r="I10" s="266" t="str">
        <f>IF(B10="","",COUNTIF($B$6:B10,"&gt;&amp;0"))</f>
        <v/>
      </c>
      <c r="J10" s="266"/>
      <c r="K10" s="266"/>
      <c r="L10" s="266"/>
      <c r="M10" s="266"/>
      <c r="N10" s="266"/>
    </row>
    <row r="11" spans="1:14" ht="14.4" x14ac:dyDescent="0.3">
      <c r="B11" s="59"/>
      <c r="C11"/>
      <c r="D11"/>
      <c r="E11"/>
      <c r="F11"/>
      <c r="G11"/>
      <c r="H11"/>
      <c r="I11" s="266" t="str">
        <f>IF(B11="","",COUNTIF($B$6:B11,"&gt;&amp;0"))</f>
        <v/>
      </c>
      <c r="J11" s="266"/>
      <c r="K11" s="266"/>
      <c r="L11" s="266"/>
      <c r="M11" s="266"/>
      <c r="N11" s="266"/>
    </row>
    <row r="12" spans="1:14" ht="14.4" x14ac:dyDescent="0.3">
      <c r="B12" s="199"/>
      <c r="C12"/>
      <c r="D12"/>
      <c r="E12"/>
      <c r="F12"/>
      <c r="G12"/>
      <c r="H12"/>
      <c r="I12" s="266" t="str">
        <f>IF(B12="","",COUNTIF($B$6:B12,"&gt;&amp;0"))</f>
        <v/>
      </c>
      <c r="J12" s="266"/>
      <c r="K12" s="266"/>
      <c r="L12" s="266"/>
      <c r="M12" s="266"/>
      <c r="N12" s="266"/>
    </row>
    <row r="13" spans="1:14" ht="14.4" x14ac:dyDescent="0.3">
      <c r="B13" s="199"/>
      <c r="C13"/>
      <c r="D13"/>
      <c r="E13"/>
      <c r="F13"/>
      <c r="G13"/>
      <c r="H13"/>
      <c r="I13" s="266" t="str">
        <f>IF(B13="","",COUNTIF($B$6:B13,"&gt;&amp;0"))</f>
        <v/>
      </c>
      <c r="J13" s="266"/>
      <c r="K13" s="266"/>
      <c r="L13" s="266"/>
      <c r="M13" s="266"/>
      <c r="N13" s="266"/>
    </row>
    <row r="14" spans="1:14" ht="14.4" x14ac:dyDescent="0.3">
      <c r="B14" s="199"/>
      <c r="C14"/>
      <c r="D14"/>
      <c r="E14"/>
      <c r="F14"/>
      <c r="G14"/>
      <c r="H14"/>
      <c r="I14" s="266" t="str">
        <f>IF(B14="","",COUNTIF($B$6:B14,"&gt;&amp;0"))</f>
        <v/>
      </c>
      <c r="J14" s="266"/>
      <c r="K14" s="266"/>
      <c r="L14" s="266"/>
      <c r="M14" s="266"/>
      <c r="N14" s="266"/>
    </row>
    <row r="15" spans="1:14" ht="14.4" x14ac:dyDescent="0.3">
      <c r="B15" s="199"/>
      <c r="C15"/>
      <c r="D15"/>
      <c r="E15"/>
      <c r="F15"/>
      <c r="G15"/>
      <c r="H15"/>
      <c r="I15" s="266" t="str">
        <f>IF(B15="","",COUNTIF($B$6:B15,"&gt;&amp;0"))</f>
        <v/>
      </c>
      <c r="J15" s="266"/>
      <c r="K15" s="266"/>
      <c r="L15" s="266"/>
      <c r="M15" s="266"/>
      <c r="N15" s="266"/>
    </row>
    <row r="16" spans="1:14" ht="14.4" x14ac:dyDescent="0.3">
      <c r="B16" s="199"/>
      <c r="C16"/>
      <c r="D16"/>
      <c r="E16"/>
      <c r="F16"/>
      <c r="G16"/>
      <c r="H16"/>
      <c r="I16" s="266" t="str">
        <f>IF(B16="","",COUNTIF($B$6:B16,"&gt;&amp;0"))</f>
        <v/>
      </c>
      <c r="J16" s="266"/>
      <c r="K16" s="266"/>
      <c r="L16" s="266"/>
      <c r="M16" s="266"/>
      <c r="N16" s="266"/>
    </row>
    <row r="17" spans="1:14" ht="14.4" x14ac:dyDescent="0.3">
      <c r="B17" s="199"/>
      <c r="C17"/>
      <c r="D17"/>
      <c r="E17"/>
      <c r="F17"/>
      <c r="G17"/>
      <c r="H17"/>
      <c r="I17" s="266" t="str">
        <f>IF(B17="","",COUNTIF($B$6:B17,"&gt;&amp;0"))</f>
        <v/>
      </c>
      <c r="J17" s="266"/>
      <c r="K17" s="266"/>
      <c r="L17" s="266"/>
      <c r="M17" s="266"/>
      <c r="N17" s="266"/>
    </row>
    <row r="18" spans="1:14" ht="14.4" x14ac:dyDescent="0.3">
      <c r="B18" s="199"/>
      <c r="C18"/>
      <c r="D18"/>
      <c r="E18"/>
      <c r="F18"/>
      <c r="G18"/>
      <c r="H18"/>
      <c r="I18" s="266" t="str">
        <f>IF(B18="","",COUNTIF($B$6:B18,"&gt;&amp;0"))</f>
        <v/>
      </c>
      <c r="J18" s="266"/>
      <c r="K18" s="266"/>
      <c r="L18" s="266"/>
      <c r="M18" s="266"/>
      <c r="N18" s="266"/>
    </row>
    <row r="19" spans="1:14" ht="14.4" x14ac:dyDescent="0.3">
      <c r="B19" s="199"/>
      <c r="C19"/>
      <c r="D19"/>
      <c r="E19"/>
      <c r="F19"/>
      <c r="G19"/>
      <c r="H19"/>
      <c r="I19" s="266" t="str">
        <f>IF(B19="","",COUNTIF($B$6:B19,"&gt;&amp;0"))</f>
        <v/>
      </c>
      <c r="J19" s="266"/>
      <c r="K19" s="266"/>
      <c r="L19" s="266"/>
      <c r="M19" s="266"/>
      <c r="N19" s="266"/>
    </row>
    <row r="20" spans="1:14" ht="14.4" x14ac:dyDescent="0.3">
      <c r="B20" s="199"/>
      <c r="C20"/>
      <c r="D20"/>
      <c r="E20"/>
      <c r="F20"/>
      <c r="G20"/>
      <c r="H20"/>
      <c r="I20" s="266" t="str">
        <f>IF(B20="","",COUNTIF($B$6:B20,"&gt;&amp;0"))</f>
        <v/>
      </c>
      <c r="J20" s="266"/>
      <c r="K20" s="266"/>
      <c r="L20" s="266"/>
      <c r="M20" s="266"/>
      <c r="N20" s="266"/>
    </row>
    <row r="21" spans="1:14" ht="14.4" x14ac:dyDescent="0.3">
      <c r="B21" s="199"/>
      <c r="C21"/>
      <c r="D21"/>
      <c r="E21"/>
      <c r="F21"/>
      <c r="G21"/>
      <c r="H21"/>
      <c r="I21" s="266" t="str">
        <f>IF(B21="","",COUNTIF($B$6:B21,"&gt;&amp;0"))</f>
        <v/>
      </c>
      <c r="J21" s="266"/>
      <c r="K21" s="266"/>
      <c r="L21" s="266"/>
      <c r="M21" s="266"/>
      <c r="N21" s="266"/>
    </row>
    <row r="22" spans="1:14" ht="14.4" x14ac:dyDescent="0.3">
      <c r="B22" s="199"/>
      <c r="C22"/>
      <c r="D22"/>
      <c r="E22"/>
      <c r="F22"/>
      <c r="G22"/>
      <c r="H22"/>
      <c r="I22" s="266" t="str">
        <f>IF(B22="","",COUNTIF($B$6:B22,"&gt;&amp;0"))</f>
        <v/>
      </c>
      <c r="J22" s="266"/>
      <c r="K22" s="266"/>
      <c r="L22" s="266"/>
      <c r="M22" s="266"/>
      <c r="N22" s="266"/>
    </row>
    <row r="23" spans="1:14" ht="14.4" x14ac:dyDescent="0.3">
      <c r="B23" s="199"/>
      <c r="C23"/>
      <c r="D23"/>
      <c r="E23"/>
      <c r="F23"/>
      <c r="G23"/>
      <c r="H23"/>
      <c r="I23" s="266" t="str">
        <f>IF(B23="","",COUNTIF($B$6:B23,"&gt;&amp;0"))</f>
        <v/>
      </c>
      <c r="J23" s="266"/>
      <c r="K23" s="266"/>
      <c r="L23" s="266"/>
      <c r="M23" s="266"/>
      <c r="N23" s="266"/>
    </row>
    <row r="24" spans="1:14" ht="14.4" x14ac:dyDescent="0.3">
      <c r="B24" s="199"/>
      <c r="C24"/>
      <c r="D24"/>
      <c r="E24"/>
      <c r="F24"/>
      <c r="G24"/>
      <c r="H24"/>
      <c r="I24" s="266" t="str">
        <f>IF(B24="","",COUNTIF($B$6:B24,"&gt;&amp;0"))</f>
        <v/>
      </c>
      <c r="J24" s="266"/>
      <c r="K24" s="266"/>
      <c r="L24" s="266"/>
      <c r="M24" s="266"/>
      <c r="N24" s="266"/>
    </row>
    <row r="25" spans="1:14" ht="14.4" x14ac:dyDescent="0.3">
      <c r="B25" s="199"/>
      <c r="C25"/>
      <c r="D25"/>
      <c r="E25"/>
      <c r="F25"/>
      <c r="G25"/>
      <c r="H25"/>
      <c r="I25" s="266" t="str">
        <f>IF(B25="","",COUNTIF($B$6:B25,"&gt;&amp;0"))</f>
        <v/>
      </c>
      <c r="J25" s="266"/>
      <c r="K25" s="266"/>
      <c r="L25" s="266"/>
      <c r="M25" s="266"/>
      <c r="N25" s="266"/>
    </row>
    <row r="26" spans="1:14" ht="14.4" x14ac:dyDescent="0.3">
      <c r="B26" s="199"/>
      <c r="C26"/>
      <c r="D26"/>
      <c r="E26"/>
      <c r="F26"/>
      <c r="G26"/>
      <c r="H26"/>
      <c r="I26" s="266" t="str">
        <f>IF(B26="","",COUNTIF($B$6:B26,"&gt;&amp;0"))</f>
        <v/>
      </c>
      <c r="J26" s="266"/>
      <c r="K26" s="266"/>
      <c r="L26" s="266"/>
      <c r="M26" s="266"/>
      <c r="N26" s="266"/>
    </row>
    <row r="27" spans="1:14" ht="14.4" x14ac:dyDescent="0.3">
      <c r="B27" s="199"/>
      <c r="C27"/>
      <c r="D27"/>
      <c r="E27"/>
      <c r="F27"/>
      <c r="G27"/>
      <c r="H27"/>
      <c r="I27" s="266" t="str">
        <f>IF(B27="","",COUNTIF($B$6:B27,"&gt;&amp;0"))</f>
        <v/>
      </c>
      <c r="J27" s="266"/>
      <c r="K27" s="266"/>
      <c r="L27" s="266"/>
      <c r="M27" s="266"/>
      <c r="N27" s="266"/>
    </row>
    <row r="28" spans="1:14" ht="14.4" x14ac:dyDescent="0.3">
      <c r="B28" s="199"/>
      <c r="C28"/>
      <c r="D28"/>
      <c r="E28"/>
      <c r="F28"/>
      <c r="G28"/>
      <c r="H28"/>
      <c r="I28" s="266" t="str">
        <f>IF(B28="","",COUNTIF($B$6:B28,"&gt;&amp;0"))</f>
        <v/>
      </c>
      <c r="J28" s="266"/>
      <c r="K28" s="266"/>
      <c r="L28" s="266"/>
      <c r="M28" s="266"/>
      <c r="N28" s="266"/>
    </row>
    <row r="29" spans="1:14" ht="14.4" x14ac:dyDescent="0.3">
      <c r="B29" s="199"/>
      <c r="C29"/>
      <c r="D29"/>
      <c r="E29"/>
      <c r="F29"/>
      <c r="G29"/>
      <c r="H29"/>
      <c r="I29" s="266" t="str">
        <f>IF(B29="","",COUNTIF($B$6:B29,"&gt;&amp;0"))</f>
        <v/>
      </c>
      <c r="J29" s="266"/>
      <c r="K29" s="266"/>
      <c r="L29" s="266"/>
      <c r="M29" s="266"/>
      <c r="N29" s="266"/>
    </row>
    <row r="30" spans="1:14" ht="14.4" x14ac:dyDescent="0.3">
      <c r="A30"/>
      <c r="B30" s="200"/>
      <c r="C30"/>
      <c r="D30"/>
      <c r="E30"/>
      <c r="F30"/>
      <c r="G30"/>
      <c r="H30"/>
      <c r="I30" s="266" t="str">
        <f>IF(B30="","",COUNTIF($B$6:B30,"&gt;&amp;0"))</f>
        <v/>
      </c>
      <c r="J30" s="266"/>
      <c r="K30" s="266"/>
      <c r="L30" s="266"/>
      <c r="M30" s="266"/>
      <c r="N30" s="266"/>
    </row>
    <row r="31" spans="1:14" ht="14.4" x14ac:dyDescent="0.3">
      <c r="A31"/>
      <c r="B31" s="200"/>
      <c r="C31"/>
      <c r="D31"/>
      <c r="E31"/>
      <c r="F31"/>
      <c r="G31"/>
      <c r="H31"/>
      <c r="I31" s="266" t="str">
        <f>IF(B31="","",COUNTIF($B$6:B31,"&gt;&amp;0"))</f>
        <v/>
      </c>
      <c r="J31" s="266"/>
      <c r="K31" s="266"/>
      <c r="L31" s="266"/>
      <c r="M31" s="266"/>
      <c r="N31" s="266"/>
    </row>
    <row r="32" spans="1:14" ht="14.4" x14ac:dyDescent="0.3">
      <c r="A32"/>
      <c r="B32" s="200"/>
      <c r="C32"/>
      <c r="D32"/>
      <c r="E32"/>
      <c r="F32"/>
      <c r="G32"/>
      <c r="H32"/>
      <c r="I32" s="266" t="str">
        <f>IF(B32="","",COUNTIF($B$6:B32,"&gt;&amp;0"))</f>
        <v/>
      </c>
      <c r="J32" s="266"/>
      <c r="K32" s="266"/>
      <c r="L32" s="266"/>
      <c r="M32" s="266"/>
      <c r="N32" s="266"/>
    </row>
    <row r="33" spans="1:14" ht="14.4" x14ac:dyDescent="0.3">
      <c r="A33"/>
      <c r="B33" s="200"/>
      <c r="C33"/>
      <c r="D33"/>
      <c r="E33"/>
      <c r="F33"/>
      <c r="G33"/>
      <c r="H33"/>
      <c r="I33" s="266" t="str">
        <f>IF(B33="","",COUNTIF($B$6:B33,"&gt;&amp;0"))</f>
        <v/>
      </c>
      <c r="J33" s="266"/>
      <c r="K33" s="266"/>
      <c r="L33" s="266"/>
      <c r="M33" s="266"/>
      <c r="N33" s="266"/>
    </row>
    <row r="34" spans="1:14" ht="14.4" x14ac:dyDescent="0.3">
      <c r="A34"/>
      <c r="B34" s="200"/>
      <c r="C34"/>
      <c r="D34"/>
      <c r="E34"/>
      <c r="F34"/>
      <c r="G34"/>
      <c r="H34"/>
      <c r="I34" s="266" t="str">
        <f>IF(B34="","",COUNTIF($B$6:B34,"&gt;&amp;0"))</f>
        <v/>
      </c>
      <c r="J34" s="266"/>
      <c r="K34" s="266"/>
      <c r="L34" s="266"/>
      <c r="M34" s="266"/>
      <c r="N34" s="266"/>
    </row>
    <row r="35" spans="1:14" ht="14.4" x14ac:dyDescent="0.3">
      <c r="A35"/>
      <c r="B35" s="200"/>
      <c r="C35"/>
      <c r="D35"/>
      <c r="E35"/>
      <c r="F35"/>
      <c r="G35"/>
      <c r="H35"/>
      <c r="I35" s="266" t="str">
        <f>IF(B35="","",COUNTIF($B$6:B35,"&gt;&amp;0"))</f>
        <v/>
      </c>
      <c r="J35" s="266"/>
      <c r="K35" s="266"/>
      <c r="L35" s="266"/>
      <c r="M35" s="266"/>
      <c r="N35" s="266"/>
    </row>
    <row r="36" spans="1:14" ht="14.4" x14ac:dyDescent="0.3">
      <c r="A36"/>
      <c r="B36" s="200"/>
      <c r="C36"/>
      <c r="D36"/>
      <c r="E36"/>
      <c r="F36"/>
      <c r="G36"/>
      <c r="H36"/>
      <c r="I36" s="266" t="str">
        <f>IF(B36="","",COUNTIF($B$6:B36,"&gt;&amp;0"))</f>
        <v/>
      </c>
      <c r="J36" s="266"/>
      <c r="K36" s="266"/>
      <c r="L36" s="266"/>
      <c r="M36" s="266"/>
      <c r="N36" s="266"/>
    </row>
    <row r="37" spans="1:14" ht="14.4" x14ac:dyDescent="0.3">
      <c r="A37"/>
      <c r="B37" s="200"/>
      <c r="C37"/>
      <c r="D37"/>
      <c r="E37"/>
      <c r="F37"/>
      <c r="G37"/>
      <c r="H37"/>
      <c r="I37" s="266" t="str">
        <f>IF(B37="","",COUNTIF($B$6:B37,"&gt;&amp;0"))</f>
        <v/>
      </c>
      <c r="J37" s="266"/>
      <c r="K37" s="266"/>
      <c r="L37" s="266"/>
      <c r="M37" s="266"/>
      <c r="N37" s="266"/>
    </row>
    <row r="38" spans="1:14" ht="14.4" x14ac:dyDescent="0.3">
      <c r="A38"/>
      <c r="B38" s="200"/>
      <c r="C38"/>
      <c r="D38"/>
      <c r="E38"/>
      <c r="F38"/>
      <c r="G38"/>
      <c r="H38"/>
      <c r="I38" s="266" t="str">
        <f>IF(B38="","",COUNTIF($B$6:B38,"&gt;&amp;0"))</f>
        <v/>
      </c>
      <c r="J38" s="266"/>
      <c r="K38" s="266"/>
      <c r="L38" s="266"/>
      <c r="M38" s="266"/>
      <c r="N38" s="266"/>
    </row>
    <row r="39" spans="1:14" ht="14.4" x14ac:dyDescent="0.3">
      <c r="A39"/>
      <c r="B39" s="200"/>
      <c r="C39"/>
      <c r="D39"/>
      <c r="E39"/>
      <c r="F39"/>
      <c r="G39"/>
      <c r="H39"/>
      <c r="I39" s="266" t="str">
        <f>IF(B39="","",COUNTIF($B$6:B39,"&gt;&amp;0"))</f>
        <v/>
      </c>
      <c r="J39" s="266"/>
      <c r="K39" s="266"/>
      <c r="L39" s="266"/>
      <c r="M39" s="266"/>
      <c r="N39" s="266"/>
    </row>
    <row r="40" spans="1:14" ht="14.4" x14ac:dyDescent="0.3">
      <c r="A40"/>
      <c r="B40" s="200"/>
      <c r="C40"/>
      <c r="D40"/>
      <c r="E40"/>
      <c r="F40"/>
      <c r="G40"/>
      <c r="H40"/>
      <c r="I40" s="266" t="str">
        <f>IF(B40="","",COUNTIF($B$6:B40,"&gt;&amp;0"))</f>
        <v/>
      </c>
      <c r="J40" s="266"/>
      <c r="K40" s="266"/>
      <c r="L40" s="266"/>
      <c r="M40" s="266"/>
      <c r="N40" s="266"/>
    </row>
    <row r="41" spans="1:14" ht="14.4" x14ac:dyDescent="0.3">
      <c r="A41"/>
      <c r="B41" s="200"/>
      <c r="C41"/>
      <c r="D41"/>
      <c r="E41"/>
      <c r="F41"/>
      <c r="G41"/>
      <c r="H41"/>
      <c r="I41" s="266" t="str">
        <f>IF(B41="","",COUNTIF($B$6:B41,"&gt;&amp;0"))</f>
        <v/>
      </c>
      <c r="J41" s="266"/>
      <c r="K41" s="266"/>
      <c r="L41" s="266"/>
      <c r="M41" s="266"/>
      <c r="N41" s="266"/>
    </row>
    <row r="42" spans="1:14" ht="14.4" x14ac:dyDescent="0.3">
      <c r="A42"/>
      <c r="B42" s="200"/>
      <c r="C42"/>
      <c r="D42"/>
      <c r="E42"/>
      <c r="F42"/>
      <c r="G42"/>
      <c r="H42"/>
      <c r="I42" s="266" t="str">
        <f>IF(B42="","",COUNTIF($B$6:B42,"&gt;&amp;0"))</f>
        <v/>
      </c>
      <c r="J42" s="266"/>
      <c r="K42" s="266"/>
      <c r="L42" s="266"/>
      <c r="M42" s="266"/>
      <c r="N42" s="266"/>
    </row>
    <row r="43" spans="1:14" ht="14.4" x14ac:dyDescent="0.3">
      <c r="A43"/>
      <c r="B43" s="200"/>
      <c r="C43"/>
      <c r="D43"/>
      <c r="E43"/>
      <c r="F43"/>
      <c r="G43"/>
      <c r="H43"/>
      <c r="I43" s="266" t="str">
        <f>IF(B43="","",COUNTIF($B$6:B43,"&gt;&amp;0"))</f>
        <v/>
      </c>
      <c r="J43" s="266"/>
      <c r="K43" s="266"/>
      <c r="L43" s="266"/>
      <c r="M43" s="266"/>
      <c r="N43" s="266"/>
    </row>
    <row r="44" spans="1:14" ht="14.4" x14ac:dyDescent="0.3">
      <c r="A44"/>
      <c r="B44" s="200"/>
      <c r="C44"/>
      <c r="D44"/>
      <c r="E44"/>
      <c r="F44"/>
      <c r="G44"/>
      <c r="H44"/>
      <c r="I44" s="266" t="str">
        <f>IF(B44="","",COUNTIF($B$6:B44,"&gt;&amp;0"))</f>
        <v/>
      </c>
      <c r="J44" s="266"/>
      <c r="K44" s="266"/>
      <c r="L44" s="266"/>
      <c r="M44" s="266"/>
      <c r="N44" s="266"/>
    </row>
    <row r="45" spans="1:14" ht="14.4" x14ac:dyDescent="0.3">
      <c r="A45"/>
      <c r="B45" s="200"/>
      <c r="C45"/>
      <c r="D45"/>
      <c r="E45"/>
      <c r="F45"/>
      <c r="G45"/>
      <c r="H45"/>
      <c r="I45" s="266" t="str">
        <f>IF(B45="","",COUNTIF($B$6:B45,"&gt;&amp;0"))</f>
        <v/>
      </c>
      <c r="J45" s="266"/>
      <c r="K45" s="266"/>
      <c r="L45" s="266"/>
      <c r="M45" s="266"/>
      <c r="N45" s="266"/>
    </row>
    <row r="46" spans="1:14" ht="14.4" x14ac:dyDescent="0.3">
      <c r="A46"/>
      <c r="B46" s="200"/>
      <c r="C46"/>
      <c r="D46"/>
      <c r="E46"/>
      <c r="F46"/>
      <c r="G46"/>
      <c r="H46"/>
      <c r="I46" s="266" t="str">
        <f>IF(B46="","",COUNTIF($B$6:B46,"&gt;&amp;0"))</f>
        <v/>
      </c>
      <c r="J46" s="266"/>
      <c r="K46" s="266"/>
      <c r="L46" s="266"/>
      <c r="M46" s="266"/>
      <c r="N46" s="266"/>
    </row>
    <row r="47" spans="1:14" ht="14.4" x14ac:dyDescent="0.3">
      <c r="A47"/>
      <c r="B47" s="200"/>
      <c r="C47"/>
      <c r="D47"/>
      <c r="E47"/>
      <c r="F47"/>
      <c r="G47"/>
      <c r="H47"/>
      <c r="I47" s="266" t="str">
        <f>IF(B47="","",COUNTIF($B$6:B47,"&gt;&amp;0"))</f>
        <v/>
      </c>
      <c r="J47" s="266"/>
      <c r="K47" s="266"/>
      <c r="L47" s="266"/>
      <c r="M47" s="266"/>
      <c r="N47" s="266"/>
    </row>
    <row r="48" spans="1:14" x14ac:dyDescent="0.3">
      <c r="B48" s="199"/>
      <c r="I48" s="266" t="str">
        <f>IF(B48="","",COUNTIF($B$6:B48,"&gt;&amp;0"))</f>
        <v/>
      </c>
      <c r="J48" s="266"/>
      <c r="K48" s="266"/>
      <c r="L48" s="266"/>
      <c r="M48" s="266"/>
      <c r="N48" s="266"/>
    </row>
    <row r="49" spans="2:14" x14ac:dyDescent="0.3">
      <c r="B49" s="199"/>
      <c r="C49" s="191"/>
      <c r="D49" s="47"/>
      <c r="E49" s="47"/>
      <c r="F49" s="47"/>
      <c r="G49" s="47"/>
      <c r="H49" s="47"/>
      <c r="I49" s="266" t="str">
        <f>IF(B49="","",COUNTIF($B$6:B49,"&gt;&amp;0"))</f>
        <v/>
      </c>
      <c r="J49" s="266"/>
      <c r="K49" s="266"/>
      <c r="L49" s="266"/>
      <c r="M49" s="266"/>
      <c r="N49" s="266"/>
    </row>
    <row r="50" spans="2:14" x14ac:dyDescent="0.3">
      <c r="B50" s="199"/>
      <c r="C50" s="191"/>
      <c r="D50" s="47"/>
      <c r="E50" s="47"/>
      <c r="F50" s="47"/>
      <c r="G50" s="47"/>
      <c r="H50" s="47"/>
      <c r="I50" s="266" t="str">
        <f>IF(B50="","",COUNTIF($B$6:B50,"&gt;&amp;0"))</f>
        <v/>
      </c>
      <c r="J50" s="266"/>
      <c r="K50" s="266"/>
      <c r="L50" s="266"/>
      <c r="M50" s="266"/>
      <c r="N50" s="266"/>
    </row>
    <row r="51" spans="2:14" x14ac:dyDescent="0.3">
      <c r="B51" s="199"/>
      <c r="C51" s="191"/>
      <c r="D51" s="47"/>
      <c r="E51" s="47"/>
      <c r="F51" s="47"/>
      <c r="G51" s="47"/>
      <c r="H51" s="47"/>
      <c r="I51" s="266" t="str">
        <f>IF(B51="","",COUNTIF($B$6:B51,"&gt;&amp;0"))</f>
        <v/>
      </c>
      <c r="J51" s="266"/>
      <c r="K51" s="266"/>
      <c r="L51" s="266"/>
      <c r="M51" s="266"/>
      <c r="N51" s="266"/>
    </row>
    <row r="52" spans="2:14" x14ac:dyDescent="0.3">
      <c r="B52" s="199"/>
      <c r="C52" s="191"/>
      <c r="D52" s="47"/>
      <c r="E52" s="47"/>
      <c r="F52" s="47"/>
      <c r="G52" s="47"/>
      <c r="H52" s="47"/>
      <c r="I52" s="266" t="str">
        <f>IF(B52="","",COUNTIF($B$6:B52,"&gt;&amp;0"))</f>
        <v/>
      </c>
      <c r="J52" s="266"/>
      <c r="K52" s="266"/>
      <c r="L52" s="266"/>
      <c r="M52" s="266"/>
      <c r="N52" s="266"/>
    </row>
    <row r="53" spans="2:14" x14ac:dyDescent="0.3">
      <c r="B53" s="199"/>
      <c r="C53" s="191"/>
      <c r="D53" s="47"/>
      <c r="E53" s="47"/>
      <c r="F53" s="47"/>
      <c r="G53" s="47"/>
      <c r="H53" s="47"/>
      <c r="I53" s="266" t="str">
        <f>IF(B53="","",COUNTIF($B$6:B53,"&gt;&amp;0"))</f>
        <v/>
      </c>
      <c r="J53" s="266"/>
      <c r="K53" s="266"/>
      <c r="L53" s="266"/>
      <c r="M53" s="266"/>
      <c r="N53" s="266"/>
    </row>
    <row r="54" spans="2:14" x14ac:dyDescent="0.3">
      <c r="B54" s="199"/>
      <c r="C54" s="191"/>
      <c r="D54" s="47"/>
      <c r="E54" s="47"/>
      <c r="F54" s="47"/>
      <c r="G54" s="47"/>
      <c r="H54" s="47"/>
      <c r="I54" s="266" t="str">
        <f>IF(B54="","",COUNTIF($B$6:B54,"&gt;&amp;0"))</f>
        <v/>
      </c>
      <c r="J54" s="266"/>
      <c r="K54" s="266"/>
      <c r="L54" s="266"/>
      <c r="M54" s="266"/>
      <c r="N54" s="266"/>
    </row>
    <row r="55" spans="2:14" x14ac:dyDescent="0.3">
      <c r="B55" s="199"/>
      <c r="C55" s="191"/>
      <c r="D55" s="47"/>
      <c r="E55" s="47"/>
      <c r="F55" s="47"/>
      <c r="G55" s="47"/>
      <c r="H55" s="47"/>
      <c r="I55" s="266" t="str">
        <f>IF(B55="","",COUNTIF($B$6:B55,"&gt;&amp;0"))</f>
        <v/>
      </c>
      <c r="J55" s="266"/>
      <c r="K55" s="266"/>
      <c r="L55" s="266"/>
      <c r="M55" s="266"/>
      <c r="N55" s="266"/>
    </row>
    <row r="56" spans="2:14" x14ac:dyDescent="0.3">
      <c r="B56" s="199"/>
      <c r="C56" s="191"/>
      <c r="D56" s="47"/>
      <c r="E56" s="47"/>
      <c r="F56" s="47"/>
      <c r="G56" s="47"/>
      <c r="H56" s="47"/>
      <c r="I56" s="266" t="str">
        <f>IF(B56="","",COUNTIF($B$6:B56,"&gt;&amp;0"))</f>
        <v/>
      </c>
      <c r="J56" s="266"/>
      <c r="K56" s="266"/>
      <c r="L56" s="266"/>
      <c r="M56" s="266"/>
      <c r="N56" s="266"/>
    </row>
    <row r="57" spans="2:14" x14ac:dyDescent="0.3">
      <c r="B57" s="199"/>
      <c r="C57" s="191"/>
      <c r="D57" s="47"/>
      <c r="E57" s="47"/>
      <c r="F57" s="47"/>
      <c r="G57" s="47"/>
      <c r="H57" s="47"/>
      <c r="I57" s="266" t="str">
        <f>IF(B57="","",COUNTIF($B$6:B57,"&gt;&amp;0"))</f>
        <v/>
      </c>
      <c r="J57" s="266"/>
      <c r="K57" s="266"/>
      <c r="L57" s="266"/>
      <c r="M57" s="266"/>
      <c r="N57" s="266"/>
    </row>
    <row r="58" spans="2:14" x14ac:dyDescent="0.3">
      <c r="B58" s="199"/>
      <c r="C58" s="191"/>
      <c r="D58" s="47"/>
      <c r="E58" s="47"/>
      <c r="F58" s="47"/>
      <c r="G58" s="47"/>
      <c r="H58" s="47"/>
      <c r="I58" s="266" t="str">
        <f>IF(B58="","",COUNTIF($B$6:B58,"&gt;&amp;0"))</f>
        <v/>
      </c>
      <c r="J58" s="266"/>
      <c r="K58" s="266"/>
      <c r="L58" s="266"/>
      <c r="M58" s="266"/>
      <c r="N58" s="266"/>
    </row>
    <row r="59" spans="2:14" x14ac:dyDescent="0.3">
      <c r="B59" s="199"/>
      <c r="C59" s="191"/>
      <c r="D59" s="47"/>
      <c r="E59" s="47"/>
      <c r="F59" s="47"/>
      <c r="G59" s="47"/>
      <c r="H59" s="47"/>
      <c r="I59" s="266" t="str">
        <f>IF(B59="","",COUNTIF($B$6:B59,"&gt;&amp;0"))</f>
        <v/>
      </c>
      <c r="J59" s="266"/>
      <c r="K59" s="266"/>
      <c r="L59" s="266"/>
      <c r="M59" s="266"/>
      <c r="N59" s="266"/>
    </row>
    <row r="60" spans="2:14" x14ac:dyDescent="0.3">
      <c r="C60" s="191"/>
      <c r="D60" s="47"/>
      <c r="E60" s="47"/>
      <c r="F60" s="47"/>
      <c r="G60" s="47"/>
      <c r="H60" s="47"/>
      <c r="I60" s="266" t="str">
        <f>IF(B60="","",COUNTIF($B$6:B60,"&gt;&amp;0"))</f>
        <v/>
      </c>
      <c r="J60" s="266"/>
      <c r="K60" s="266"/>
      <c r="L60" s="266"/>
      <c r="M60" s="266"/>
      <c r="N60" s="266"/>
    </row>
    <row r="61" spans="2:14" x14ac:dyDescent="0.3">
      <c r="C61" s="191"/>
      <c r="D61" s="47"/>
      <c r="E61" s="47"/>
      <c r="F61" s="47"/>
      <c r="G61" s="47"/>
      <c r="H61" s="47"/>
      <c r="I61" s="266" t="str">
        <f>IF(B61="","",COUNTIF($B$6:B61,"&gt;&amp;0"))</f>
        <v/>
      </c>
      <c r="J61" s="266"/>
      <c r="K61" s="266"/>
      <c r="L61" s="266"/>
      <c r="M61" s="266"/>
      <c r="N61" s="266"/>
    </row>
    <row r="62" spans="2:14" x14ac:dyDescent="0.3">
      <c r="C62" s="191"/>
      <c r="D62" s="47"/>
      <c r="E62" s="47"/>
      <c r="F62" s="47"/>
      <c r="G62" s="47"/>
      <c r="H62" s="47"/>
      <c r="I62" s="266" t="str">
        <f>IF(B62="","",COUNTIF($B$6:B62,"&gt;&amp;0"))</f>
        <v/>
      </c>
      <c r="J62" s="266"/>
      <c r="K62" s="266"/>
      <c r="L62" s="266"/>
      <c r="M62" s="266"/>
      <c r="N62" s="266"/>
    </row>
    <row r="63" spans="2:14" x14ac:dyDescent="0.3">
      <c r="C63" s="191"/>
      <c r="D63" s="47"/>
      <c r="E63" s="47"/>
      <c r="F63" s="47"/>
      <c r="G63" s="47"/>
      <c r="H63" s="47"/>
      <c r="I63" s="266" t="str">
        <f>IF(B63="","",COUNTIF($B$6:B63,"&gt;&amp;0"))</f>
        <v/>
      </c>
      <c r="J63" s="266"/>
      <c r="K63" s="266"/>
      <c r="L63" s="266"/>
      <c r="M63" s="266"/>
      <c r="N63" s="266"/>
    </row>
    <row r="64" spans="2:14" x14ac:dyDescent="0.3">
      <c r="C64" s="191"/>
      <c r="D64" s="47"/>
      <c r="E64" s="47"/>
      <c r="F64" s="47"/>
      <c r="G64" s="47"/>
      <c r="H64" s="47"/>
      <c r="I64" s="266" t="str">
        <f>IF(B64="","",COUNTIF($B$6:B64,"&gt;&amp;0"))</f>
        <v/>
      </c>
      <c r="J64" s="266"/>
      <c r="K64" s="266"/>
      <c r="L64" s="266"/>
      <c r="M64" s="266"/>
      <c r="N64" s="266"/>
    </row>
    <row r="65" spans="3:14" x14ac:dyDescent="0.3">
      <c r="C65" s="191"/>
      <c r="D65" s="47"/>
      <c r="E65" s="47"/>
      <c r="F65" s="47"/>
      <c r="G65" s="47"/>
      <c r="H65" s="47"/>
      <c r="I65" s="266" t="str">
        <f>IF(B65="","",COUNTIF($B$6:B65,"&gt;&amp;0"))</f>
        <v/>
      </c>
      <c r="J65" s="266"/>
      <c r="K65" s="266"/>
      <c r="L65" s="266"/>
      <c r="M65" s="266"/>
      <c r="N65" s="266"/>
    </row>
    <row r="66" spans="3:14" x14ac:dyDescent="0.3">
      <c r="C66" s="191"/>
      <c r="D66" s="47"/>
      <c r="E66" s="47"/>
      <c r="F66" s="47"/>
      <c r="G66" s="47"/>
      <c r="H66" s="47"/>
      <c r="I66" s="266" t="str">
        <f>IF(B66="","",COUNTIF($B$6:B66,"&gt;&amp;0"))</f>
        <v/>
      </c>
      <c r="J66" s="266"/>
      <c r="K66" s="266"/>
      <c r="L66" s="266"/>
      <c r="M66" s="266"/>
      <c r="N66" s="266"/>
    </row>
    <row r="67" spans="3:14" x14ac:dyDescent="0.3">
      <c r="C67" s="191"/>
      <c r="D67" s="47"/>
      <c r="E67" s="47"/>
      <c r="F67" s="47"/>
      <c r="G67" s="47"/>
      <c r="H67" s="47"/>
      <c r="I67" s="266" t="str">
        <f>IF(B67="","",COUNTIF($B$6:B67,"&gt;&amp;0"))</f>
        <v/>
      </c>
      <c r="J67" s="266"/>
      <c r="K67" s="266"/>
      <c r="L67" s="266"/>
      <c r="M67" s="266"/>
      <c r="N67" s="266"/>
    </row>
    <row r="68" spans="3:14" x14ac:dyDescent="0.3">
      <c r="C68" s="191"/>
      <c r="D68" s="47"/>
      <c r="E68" s="47"/>
      <c r="F68" s="47"/>
      <c r="G68" s="47"/>
      <c r="H68" s="47"/>
      <c r="I68" s="266" t="str">
        <f>IF(B68="","",COUNTIF($B$6:B68,"&gt;&amp;0"))</f>
        <v/>
      </c>
      <c r="J68" s="266"/>
      <c r="K68" s="266"/>
      <c r="L68" s="266"/>
      <c r="M68" s="266"/>
      <c r="N68" s="266"/>
    </row>
    <row r="69" spans="3:14" x14ac:dyDescent="0.3">
      <c r="C69" s="191"/>
      <c r="D69" s="47"/>
      <c r="E69" s="47"/>
      <c r="F69" s="47"/>
      <c r="G69" s="47"/>
      <c r="H69" s="47"/>
      <c r="I69" s="266" t="str">
        <f>IF(B69="","",COUNTIF($B$6:B69,"&gt;&amp;0"))</f>
        <v/>
      </c>
      <c r="J69" s="266"/>
      <c r="K69" s="266"/>
      <c r="L69" s="266"/>
      <c r="M69" s="266"/>
      <c r="N69" s="266"/>
    </row>
    <row r="70" spans="3:14" x14ac:dyDescent="0.3">
      <c r="C70" s="191"/>
      <c r="D70" s="47"/>
      <c r="E70" s="47"/>
      <c r="F70" s="47"/>
      <c r="G70" s="47"/>
      <c r="H70" s="47"/>
      <c r="I70" s="266" t="str">
        <f>IF(B70="","",COUNTIF($B$6:B70,"&gt;&amp;0"))</f>
        <v/>
      </c>
      <c r="J70" s="266"/>
      <c r="K70" s="266"/>
      <c r="L70" s="266"/>
      <c r="M70" s="266"/>
      <c r="N70" s="266"/>
    </row>
    <row r="71" spans="3:14" x14ac:dyDescent="0.3">
      <c r="C71" s="191"/>
      <c r="D71" s="47"/>
      <c r="E71" s="47"/>
      <c r="F71" s="47"/>
      <c r="G71" s="47"/>
      <c r="H71" s="47"/>
      <c r="I71" s="266" t="str">
        <f>IF(B71="","",COUNTIF($B$6:B71,"&gt;&amp;0"))</f>
        <v/>
      </c>
      <c r="J71" s="266"/>
      <c r="K71" s="266"/>
      <c r="L71" s="266"/>
      <c r="M71" s="266"/>
      <c r="N71" s="266"/>
    </row>
    <row r="72" spans="3:14" x14ac:dyDescent="0.3">
      <c r="C72" s="191"/>
      <c r="D72" s="47"/>
      <c r="E72" s="47"/>
      <c r="F72" s="47"/>
      <c r="G72" s="47"/>
      <c r="H72" s="47"/>
      <c r="I72" s="266" t="str">
        <f>IF(B72="","",COUNTIF($B$6:B72,"&gt;&amp;0"))</f>
        <v/>
      </c>
      <c r="J72" s="266"/>
      <c r="K72" s="266"/>
      <c r="L72" s="266"/>
      <c r="M72" s="266"/>
      <c r="N72" s="266"/>
    </row>
    <row r="73" spans="3:14" x14ac:dyDescent="0.3">
      <c r="C73" s="191"/>
      <c r="D73" s="47"/>
      <c r="E73" s="47"/>
      <c r="F73" s="47"/>
      <c r="G73" s="47"/>
      <c r="H73" s="47"/>
      <c r="I73" s="266" t="str">
        <f>IF(B73="","",COUNTIF($B$6:B73,"&gt;&amp;0"))</f>
        <v/>
      </c>
      <c r="J73" s="266"/>
      <c r="K73" s="266"/>
      <c r="L73" s="266"/>
      <c r="M73" s="266"/>
      <c r="N73" s="266"/>
    </row>
    <row r="74" spans="3:14" x14ac:dyDescent="0.3">
      <c r="C74" s="191"/>
      <c r="D74" s="47"/>
      <c r="E74" s="47"/>
      <c r="F74" s="47"/>
      <c r="G74" s="47"/>
      <c r="H74" s="47"/>
      <c r="I74" s="266" t="str">
        <f>IF(B74="","",COUNTIF($B$6:B74,"&gt;&amp;0"))</f>
        <v/>
      </c>
      <c r="J74" s="266"/>
      <c r="K74" s="266"/>
      <c r="L74" s="266"/>
      <c r="M74" s="266"/>
      <c r="N74" s="266"/>
    </row>
    <row r="75" spans="3:14" x14ac:dyDescent="0.3">
      <c r="C75" s="191"/>
      <c r="D75" s="47"/>
      <c r="E75" s="47"/>
      <c r="F75" s="47"/>
      <c r="G75" s="47"/>
      <c r="H75" s="47"/>
      <c r="I75" s="266" t="str">
        <f>IF(B75="","",COUNTIF($B$6:B75,"&gt;&amp;0"))</f>
        <v/>
      </c>
      <c r="J75" s="266"/>
      <c r="K75" s="266"/>
      <c r="L75" s="266"/>
      <c r="M75" s="266"/>
      <c r="N75" s="266"/>
    </row>
    <row r="76" spans="3:14" x14ac:dyDescent="0.3">
      <c r="C76" s="191"/>
      <c r="D76" s="47"/>
      <c r="E76" s="47"/>
      <c r="F76" s="47"/>
      <c r="G76" s="47"/>
      <c r="H76" s="47"/>
      <c r="I76" s="266" t="str">
        <f>IF(B76="","",COUNTIF($B$6:B76,"&gt;&amp;0"))</f>
        <v/>
      </c>
      <c r="J76" s="266"/>
      <c r="K76" s="266"/>
      <c r="L76" s="266"/>
      <c r="M76" s="266"/>
      <c r="N76" s="266"/>
    </row>
    <row r="77" spans="3:14" x14ac:dyDescent="0.3">
      <c r="C77" s="191"/>
      <c r="D77" s="47"/>
      <c r="E77" s="47"/>
      <c r="F77" s="47"/>
      <c r="G77" s="47"/>
      <c r="H77" s="47"/>
      <c r="I77" s="266" t="str">
        <f>IF(B77="","",COUNTIF($B$6:B77,"&gt;&amp;0"))</f>
        <v/>
      </c>
      <c r="J77" s="266"/>
      <c r="K77" s="266"/>
      <c r="L77" s="266"/>
      <c r="M77" s="266"/>
      <c r="N77" s="266"/>
    </row>
    <row r="78" spans="3:14" x14ac:dyDescent="0.3">
      <c r="C78" s="191"/>
      <c r="D78" s="47"/>
      <c r="E78" s="47"/>
      <c r="F78" s="47"/>
      <c r="G78" s="47"/>
      <c r="H78" s="47"/>
      <c r="I78" s="266" t="str">
        <f>IF(B78="","",COUNTIF($B$6:B78,"&gt;&amp;0"))</f>
        <v/>
      </c>
      <c r="J78" s="266"/>
      <c r="K78" s="266"/>
      <c r="L78" s="266"/>
      <c r="M78" s="266"/>
      <c r="N78" s="266"/>
    </row>
    <row r="79" spans="3:14" x14ac:dyDescent="0.3">
      <c r="C79" s="191"/>
      <c r="D79" s="47"/>
      <c r="E79" s="47"/>
      <c r="F79" s="47"/>
      <c r="G79" s="47"/>
      <c r="H79" s="47"/>
      <c r="I79" s="266" t="str">
        <f>IF(B79="","",COUNTIF($B$6:B79,"&gt;&amp;0"))</f>
        <v/>
      </c>
      <c r="J79" s="266"/>
      <c r="K79" s="266"/>
      <c r="L79" s="266"/>
      <c r="M79" s="266"/>
      <c r="N79" s="266"/>
    </row>
    <row r="80" spans="3:14" x14ac:dyDescent="0.3">
      <c r="C80" s="191"/>
      <c r="D80" s="47"/>
      <c r="E80" s="47"/>
      <c r="F80" s="47"/>
      <c r="G80" s="47"/>
      <c r="H80" s="47"/>
      <c r="I80" s="266" t="str">
        <f>IF(B80="","",COUNTIF($B$6:B80,"&gt;&amp;0"))</f>
        <v/>
      </c>
      <c r="J80" s="266"/>
      <c r="K80" s="266"/>
      <c r="L80" s="266"/>
      <c r="M80" s="266"/>
      <c r="N80" s="266"/>
    </row>
    <row r="81" spans="3:14" x14ac:dyDescent="0.3">
      <c r="C81" s="191"/>
      <c r="D81" s="47"/>
      <c r="E81" s="47"/>
      <c r="F81" s="47"/>
      <c r="G81" s="47"/>
      <c r="H81" s="47"/>
      <c r="I81" s="266" t="str">
        <f>IF(B81="","",COUNTIF($B$6:B81,"&gt;&amp;0"))</f>
        <v/>
      </c>
      <c r="J81" s="266"/>
      <c r="K81" s="266"/>
      <c r="L81" s="266"/>
      <c r="M81" s="266"/>
      <c r="N81" s="266"/>
    </row>
    <row r="82" spans="3:14" x14ac:dyDescent="0.3">
      <c r="C82" s="191"/>
      <c r="D82" s="47"/>
      <c r="E82" s="47"/>
      <c r="F82" s="47"/>
      <c r="G82" s="47"/>
      <c r="H82" s="47"/>
      <c r="I82" s="266" t="str">
        <f>IF(B82="","",COUNTIF($B$6:B82,"&gt;&amp;0"))</f>
        <v/>
      </c>
      <c r="J82" s="266"/>
      <c r="K82" s="266"/>
      <c r="L82" s="266"/>
      <c r="M82" s="266"/>
      <c r="N82" s="266"/>
    </row>
    <row r="83" spans="3:14" x14ac:dyDescent="0.3">
      <c r="C83" s="191"/>
      <c r="D83" s="47"/>
      <c r="E83" s="47"/>
      <c r="F83" s="47"/>
      <c r="G83" s="47"/>
      <c r="H83" s="47"/>
      <c r="I83" s="266" t="str">
        <f>IF(B83="","",COUNTIF($B$6:B83,"&gt;&amp;0"))</f>
        <v/>
      </c>
      <c r="J83" s="266"/>
      <c r="K83" s="266"/>
      <c r="L83" s="266"/>
      <c r="M83" s="266"/>
      <c r="N83" s="266"/>
    </row>
    <row r="84" spans="3:14" x14ac:dyDescent="0.3">
      <c r="C84" s="191"/>
      <c r="D84" s="47"/>
      <c r="E84" s="47"/>
      <c r="F84" s="47"/>
      <c r="G84" s="47"/>
      <c r="H84" s="47"/>
      <c r="I84" s="266" t="str">
        <f>IF(B84="","",COUNTIF($B$6:B84,"&gt;&amp;0"))</f>
        <v/>
      </c>
      <c r="J84" s="266"/>
      <c r="K84" s="266"/>
      <c r="L84" s="266"/>
      <c r="M84" s="266"/>
      <c r="N84" s="266"/>
    </row>
    <row r="85" spans="3:14" x14ac:dyDescent="0.3">
      <c r="C85" s="191"/>
      <c r="D85" s="47"/>
      <c r="E85" s="47"/>
      <c r="F85" s="47"/>
      <c r="G85" s="47"/>
      <c r="H85" s="47"/>
      <c r="I85" s="266" t="str">
        <f>IF(B85="","",COUNTIF($B$6:B85,"&gt;&amp;0"))</f>
        <v/>
      </c>
      <c r="J85" s="266"/>
      <c r="K85" s="266"/>
      <c r="L85" s="266"/>
      <c r="M85" s="266"/>
      <c r="N85" s="266"/>
    </row>
    <row r="86" spans="3:14" x14ac:dyDescent="0.3">
      <c r="C86" s="191"/>
      <c r="D86" s="47"/>
      <c r="E86" s="47"/>
      <c r="F86" s="47"/>
      <c r="G86" s="47"/>
      <c r="H86" s="47"/>
      <c r="I86" s="266" t="str">
        <f>IF(B86="","",COUNTIF($B$6:B86,"&gt;&amp;0"))</f>
        <v/>
      </c>
      <c r="J86" s="266"/>
      <c r="K86" s="266"/>
      <c r="L86" s="266"/>
      <c r="M86" s="266"/>
      <c r="N86" s="266"/>
    </row>
    <row r="87" spans="3:14" x14ac:dyDescent="0.3">
      <c r="C87" s="191"/>
      <c r="D87" s="47"/>
      <c r="E87" s="47"/>
      <c r="F87" s="47"/>
      <c r="G87" s="47"/>
      <c r="H87" s="47"/>
      <c r="I87" s="266" t="str">
        <f>IF(B87="","",COUNTIF($B$6:B87,"&gt;&amp;0"))</f>
        <v/>
      </c>
      <c r="J87" s="266"/>
      <c r="K87" s="266"/>
      <c r="L87" s="266"/>
      <c r="M87" s="266"/>
      <c r="N87" s="266"/>
    </row>
    <row r="88" spans="3:14" x14ac:dyDescent="0.3">
      <c r="C88" s="191"/>
      <c r="D88" s="47"/>
      <c r="E88" s="47"/>
      <c r="F88" s="47"/>
      <c r="G88" s="47"/>
      <c r="H88" s="47"/>
      <c r="I88" s="266" t="str">
        <f>IF(B88="","",COUNTIF($B$6:B88,"&gt;&amp;0"))</f>
        <v/>
      </c>
      <c r="J88" s="266"/>
      <c r="K88" s="266"/>
      <c r="L88" s="266"/>
      <c r="M88" s="266"/>
      <c r="N88" s="266"/>
    </row>
    <row r="89" spans="3:14" x14ac:dyDescent="0.3">
      <c r="C89" s="191"/>
      <c r="D89" s="47"/>
      <c r="E89" s="47"/>
      <c r="F89" s="47"/>
      <c r="G89" s="47"/>
      <c r="H89" s="47"/>
      <c r="I89" s="266" t="str">
        <f>IF(B89="","",COUNTIF($B$6:B89,"&gt;&amp;0"))</f>
        <v/>
      </c>
      <c r="J89" s="266"/>
      <c r="K89" s="266"/>
      <c r="L89" s="266"/>
      <c r="M89" s="266"/>
      <c r="N89" s="266"/>
    </row>
    <row r="90" spans="3:14" x14ac:dyDescent="0.3">
      <c r="C90" s="191"/>
      <c r="D90" s="47"/>
      <c r="E90" s="47"/>
      <c r="F90" s="47"/>
      <c r="G90" s="47"/>
      <c r="H90" s="47"/>
      <c r="I90" s="266" t="str">
        <f>IF(B90="","",COUNTIF($B$6:B90,"&gt;&amp;0"))</f>
        <v/>
      </c>
      <c r="J90" s="266"/>
      <c r="K90" s="266"/>
      <c r="L90" s="266"/>
      <c r="M90" s="266"/>
      <c r="N90" s="266"/>
    </row>
    <row r="91" spans="3:14" x14ac:dyDescent="0.3">
      <c r="C91" s="191"/>
      <c r="D91" s="47"/>
      <c r="E91" s="47"/>
      <c r="F91" s="47"/>
      <c r="G91" s="47"/>
      <c r="H91" s="47"/>
      <c r="I91" s="266" t="str">
        <f>IF(B91="","",COUNTIF($B$6:B91,"&gt;&amp;0"))</f>
        <v/>
      </c>
      <c r="J91" s="266"/>
      <c r="K91" s="266"/>
      <c r="L91" s="266"/>
      <c r="M91" s="266"/>
      <c r="N91" s="266"/>
    </row>
    <row r="92" spans="3:14" x14ac:dyDescent="0.3">
      <c r="C92" s="191"/>
      <c r="D92" s="47"/>
      <c r="E92" s="47"/>
      <c r="F92" s="47"/>
      <c r="G92" s="47"/>
      <c r="H92" s="47"/>
      <c r="I92" s="266" t="str">
        <f>IF(B92="","",COUNTIF($B$6:B92,"&gt;&amp;0"))</f>
        <v/>
      </c>
      <c r="J92" s="266"/>
      <c r="K92" s="266"/>
      <c r="L92" s="266"/>
      <c r="M92" s="266"/>
      <c r="N92" s="266"/>
    </row>
    <row r="93" spans="3:14" x14ac:dyDescent="0.3">
      <c r="C93" s="191"/>
      <c r="D93" s="47"/>
      <c r="E93" s="47"/>
      <c r="F93" s="47"/>
      <c r="G93" s="47"/>
      <c r="H93" s="47"/>
      <c r="I93" s="266" t="str">
        <f>IF(B93="","",COUNTIF($B$6:B93,"&gt;&amp;0"))</f>
        <v/>
      </c>
      <c r="J93" s="266"/>
      <c r="K93" s="266"/>
      <c r="L93" s="266"/>
      <c r="M93" s="266"/>
      <c r="N93" s="266"/>
    </row>
    <row r="94" spans="3:14" x14ac:dyDescent="0.3">
      <c r="C94" s="192"/>
      <c r="D94" s="190"/>
      <c r="E94" s="190"/>
      <c r="F94" s="190"/>
      <c r="G94" s="190"/>
      <c r="H94" s="190"/>
      <c r="I94" s="266" t="str">
        <f>IF(B94="","",COUNTIF($B$6:B94,"&gt;&amp;0"))</f>
        <v/>
      </c>
      <c r="J94" s="266"/>
      <c r="K94" s="266"/>
      <c r="L94" s="266"/>
      <c r="M94" s="266"/>
      <c r="N94" s="266"/>
    </row>
    <row r="95" spans="3:14" x14ac:dyDescent="0.3">
      <c r="I95" s="266" t="str">
        <f>IF(B95="","",COUNTIF($B$6:B95,"&gt;&amp;0"))</f>
        <v/>
      </c>
      <c r="J95" s="266"/>
      <c r="K95" s="266"/>
      <c r="L95" s="266"/>
      <c r="M95" s="266"/>
      <c r="N95" s="266"/>
    </row>
    <row r="96" spans="3:14" x14ac:dyDescent="0.3">
      <c r="I96" s="266" t="str">
        <f>IF(B96="","",COUNTIF($B$6:B96,"&gt;&amp;0"))</f>
        <v/>
      </c>
      <c r="J96" s="266"/>
      <c r="K96" s="266"/>
      <c r="L96" s="266"/>
      <c r="M96" s="266"/>
      <c r="N96" s="266"/>
    </row>
    <row r="97" spans="9:14" x14ac:dyDescent="0.3">
      <c r="I97" s="266" t="str">
        <f>IF(B97="","",COUNTIF($B$6:B97,"&gt;&amp;0"))</f>
        <v/>
      </c>
      <c r="J97" s="266"/>
      <c r="K97" s="266"/>
      <c r="L97" s="266"/>
      <c r="M97" s="266"/>
      <c r="N97" s="266"/>
    </row>
    <row r="98" spans="9:14" x14ac:dyDescent="0.3">
      <c r="I98" s="266" t="str">
        <f>IF(B98="","",COUNTIF($B$6:B98,"&gt;&amp;0"))</f>
        <v/>
      </c>
      <c r="J98" s="266"/>
      <c r="K98" s="266"/>
      <c r="L98" s="266"/>
      <c r="M98" s="266"/>
      <c r="N98" s="266"/>
    </row>
    <row r="99" spans="9:14" x14ac:dyDescent="0.3">
      <c r="I99" s="266" t="str">
        <f>IF(B99="","",COUNTIF($B$6:B99,"&gt;&amp;0"))</f>
        <v/>
      </c>
      <c r="J99" s="266"/>
      <c r="K99" s="266"/>
      <c r="L99" s="266"/>
      <c r="M99" s="266"/>
      <c r="N99" s="266"/>
    </row>
    <row r="100" spans="9:14" x14ac:dyDescent="0.3">
      <c r="I100" s="266" t="str">
        <f>IF(B100="","",COUNTIF($B$6:B100,"&gt;&amp;0"))</f>
        <v/>
      </c>
      <c r="J100" s="266"/>
      <c r="K100" s="266"/>
      <c r="L100" s="266"/>
      <c r="M100" s="266"/>
      <c r="N100" s="266"/>
    </row>
    <row r="101" spans="9:14" x14ac:dyDescent="0.3">
      <c r="I101" s="266" t="str">
        <f>IF(B101="","",COUNTIF($B$6:B101,"&gt;&amp;0"))</f>
        <v/>
      </c>
      <c r="J101" s="266"/>
      <c r="K101" s="266"/>
      <c r="L101" s="266"/>
      <c r="M101" s="266"/>
      <c r="N101" s="266"/>
    </row>
    <row r="102" spans="9:14" x14ac:dyDescent="0.3">
      <c r="I102" s="266" t="str">
        <f>IF(B102="","",COUNTIF($B$6:B102,"&gt;&amp;0"))</f>
        <v/>
      </c>
      <c r="J102" s="266"/>
      <c r="K102" s="266"/>
      <c r="L102" s="266"/>
      <c r="M102" s="266"/>
      <c r="N102" s="266"/>
    </row>
    <row r="103" spans="9:14" x14ac:dyDescent="0.3">
      <c r="I103" s="266" t="str">
        <f>IF(B103="","",COUNTIF($B$6:B103,"&gt;&amp;0"))</f>
        <v/>
      </c>
      <c r="J103" s="266"/>
      <c r="K103" s="266"/>
      <c r="L103" s="266"/>
      <c r="M103" s="266"/>
      <c r="N103" s="266"/>
    </row>
    <row r="104" spans="9:14" x14ac:dyDescent="0.3">
      <c r="I104" s="266" t="str">
        <f>IF(B104="","",COUNTIF($B$6:B104,"&gt;&amp;0"))</f>
        <v/>
      </c>
      <c r="J104" s="266"/>
      <c r="K104" s="266"/>
      <c r="L104" s="266"/>
      <c r="M104" s="266"/>
      <c r="N104" s="266"/>
    </row>
    <row r="105" spans="9:14" x14ac:dyDescent="0.3">
      <c r="I105" s="266" t="str">
        <f>IF(B105="","",COUNTIF($B$6:B105,"&gt;&amp;0"))</f>
        <v/>
      </c>
      <c r="J105" s="266"/>
      <c r="K105" s="266"/>
      <c r="L105" s="266"/>
      <c r="M105" s="266"/>
      <c r="N105" s="266"/>
    </row>
    <row r="106" spans="9:14" x14ac:dyDescent="0.3">
      <c r="I106" s="266" t="str">
        <f>IF(B106="","",COUNTIF($B$6:B106,"&gt;&amp;0"))</f>
        <v/>
      </c>
      <c r="J106" s="266"/>
      <c r="K106" s="266"/>
      <c r="L106" s="266"/>
      <c r="M106" s="266"/>
      <c r="N106" s="266"/>
    </row>
    <row r="107" spans="9:14" x14ac:dyDescent="0.3">
      <c r="I107" s="266" t="str">
        <f>IF(B107="","",COUNTIF($B$6:B107,"&gt;&amp;0"))</f>
        <v/>
      </c>
      <c r="J107" s="266"/>
      <c r="K107" s="266"/>
      <c r="L107" s="266"/>
      <c r="M107" s="266"/>
      <c r="N107" s="266"/>
    </row>
    <row r="108" spans="9:14" x14ac:dyDescent="0.3">
      <c r="I108" s="266" t="str">
        <f>IF(B108="","",COUNTIF($B$6:B108,"&gt;&amp;0"))</f>
        <v/>
      </c>
      <c r="J108" s="266"/>
      <c r="K108" s="266"/>
      <c r="L108" s="266"/>
      <c r="M108" s="266"/>
      <c r="N108" s="266"/>
    </row>
    <row r="109" spans="9:14" x14ac:dyDescent="0.3">
      <c r="I109" s="266" t="str">
        <f>IF(B109="","",COUNTIF($B$6:B109,"&gt;&amp;0"))</f>
        <v/>
      </c>
      <c r="J109" s="266"/>
      <c r="K109" s="266"/>
      <c r="L109" s="266"/>
      <c r="M109" s="266"/>
      <c r="N109" s="266"/>
    </row>
    <row r="110" spans="9:14" x14ac:dyDescent="0.3">
      <c r="I110" s="266" t="str">
        <f>IF(B110="","",COUNTIF($B$6:B110,"&gt;&amp;0"))</f>
        <v/>
      </c>
      <c r="J110" s="266"/>
      <c r="K110" s="266"/>
      <c r="L110" s="266"/>
      <c r="M110" s="266"/>
      <c r="N110" s="266"/>
    </row>
    <row r="111" spans="9:14" x14ac:dyDescent="0.3">
      <c r="I111" s="266" t="str">
        <f>IF(B111="","",COUNTIF($B$6:B111,"&gt;&amp;0"))</f>
        <v/>
      </c>
      <c r="J111" s="266"/>
      <c r="K111" s="266"/>
      <c r="L111" s="266"/>
      <c r="M111" s="266"/>
      <c r="N111" s="266"/>
    </row>
    <row r="112" spans="9:14" x14ac:dyDescent="0.3">
      <c r="I112" s="266" t="str">
        <f>IF(B112="","",COUNTIF($B$6:B112,"&gt;&amp;0"))</f>
        <v/>
      </c>
      <c r="J112" s="266"/>
      <c r="K112" s="266"/>
      <c r="L112" s="266"/>
      <c r="M112" s="266"/>
      <c r="N112" s="266"/>
    </row>
    <row r="113" spans="9:14" x14ac:dyDescent="0.3">
      <c r="I113" s="266" t="str">
        <f>IF(B113="","",COUNTIF($B$6:B113,"&gt;&amp;0"))</f>
        <v/>
      </c>
      <c r="J113" s="266"/>
      <c r="K113" s="266"/>
      <c r="L113" s="266"/>
      <c r="M113" s="266"/>
      <c r="N113" s="266"/>
    </row>
    <row r="114" spans="9:14" x14ac:dyDescent="0.3">
      <c r="I114" s="266" t="str">
        <f>IF(B114="","",COUNTIF($B$6:B114,"&gt;&amp;0"))</f>
        <v/>
      </c>
      <c r="J114" s="266"/>
      <c r="K114" s="266"/>
      <c r="L114" s="266"/>
      <c r="M114" s="266"/>
      <c r="N114" s="266"/>
    </row>
    <row r="115" spans="9:14" x14ac:dyDescent="0.3">
      <c r="I115" s="266" t="str">
        <f>IF(B115="","",COUNTIF($B$6:B115,"&gt;&amp;0"))</f>
        <v/>
      </c>
      <c r="J115" s="266"/>
      <c r="K115" s="266"/>
      <c r="L115" s="266"/>
      <c r="M115" s="266"/>
      <c r="N115" s="266"/>
    </row>
    <row r="116" spans="9:14" x14ac:dyDescent="0.3">
      <c r="I116" s="266" t="str">
        <f>IF(B116="","",COUNTIF($B$6:B116,"&gt;&amp;0"))</f>
        <v/>
      </c>
      <c r="J116" s="266"/>
      <c r="K116" s="266"/>
      <c r="L116" s="266"/>
      <c r="M116" s="266"/>
      <c r="N116" s="266"/>
    </row>
    <row r="117" spans="9:14" x14ac:dyDescent="0.3">
      <c r="I117" s="266" t="str">
        <f>IF(B117="","",COUNTIF($B$6:B117,"&gt;&amp;0"))</f>
        <v/>
      </c>
      <c r="J117" s="266"/>
      <c r="K117" s="266"/>
      <c r="L117" s="266"/>
      <c r="M117" s="266"/>
      <c r="N117" s="266"/>
    </row>
    <row r="118" spans="9:14" x14ac:dyDescent="0.3">
      <c r="I118" s="266" t="str">
        <f>IF(B118="","",COUNTIF($B$6:B118,"&gt;&amp;0"))</f>
        <v/>
      </c>
      <c r="J118" s="266"/>
      <c r="K118" s="266"/>
      <c r="L118" s="266"/>
      <c r="M118" s="266"/>
      <c r="N118" s="266"/>
    </row>
    <row r="119" spans="9:14" x14ac:dyDescent="0.3">
      <c r="I119" s="266" t="str">
        <f>IF(B119="","",COUNTIF($B$6:B119,"&gt;&amp;0"))</f>
        <v/>
      </c>
      <c r="J119" s="266"/>
      <c r="K119" s="266"/>
      <c r="L119" s="266"/>
      <c r="M119" s="266"/>
      <c r="N119" s="266"/>
    </row>
    <row r="120" spans="9:14" x14ac:dyDescent="0.3">
      <c r="I120" s="266" t="str">
        <f>IF(B120="","",COUNTIF($B$6:B120,"&gt;&amp;0"))</f>
        <v/>
      </c>
      <c r="J120" s="266"/>
      <c r="K120" s="266"/>
      <c r="L120" s="266"/>
      <c r="M120" s="266"/>
      <c r="N120" s="266"/>
    </row>
    <row r="121" spans="9:14" x14ac:dyDescent="0.3">
      <c r="I121" s="266" t="str">
        <f>IF(B121="","",COUNTIF($B$6:B121,"&gt;&amp;0"))</f>
        <v/>
      </c>
      <c r="J121" s="266"/>
      <c r="K121" s="266"/>
      <c r="L121" s="266"/>
      <c r="M121" s="266"/>
      <c r="N121" s="266"/>
    </row>
    <row r="122" spans="9:14" x14ac:dyDescent="0.3">
      <c r="I122" s="266" t="str">
        <f>IF(B122="","",COUNTIF($B$6:B122,"&gt;&amp;0"))</f>
        <v/>
      </c>
      <c r="J122" s="266"/>
      <c r="K122" s="266"/>
      <c r="L122" s="266"/>
      <c r="M122" s="266"/>
      <c r="N122" s="266"/>
    </row>
    <row r="123" spans="9:14" x14ac:dyDescent="0.3">
      <c r="I123" s="266" t="str">
        <f>IF(B123="","",COUNTIF($B$6:B123,"&gt;&amp;0"))</f>
        <v/>
      </c>
      <c r="J123" s="266"/>
      <c r="K123" s="266"/>
      <c r="L123" s="266"/>
      <c r="M123" s="266"/>
      <c r="N123" s="266"/>
    </row>
    <row r="124" spans="9:14" x14ac:dyDescent="0.3">
      <c r="I124" s="266" t="str">
        <f>IF(B124="","",COUNTIF($B$6:B124,"&gt;&amp;0"))</f>
        <v/>
      </c>
      <c r="J124" s="266"/>
      <c r="K124" s="266"/>
      <c r="L124" s="266"/>
      <c r="M124" s="266"/>
      <c r="N124" s="266"/>
    </row>
    <row r="125" spans="9:14" x14ac:dyDescent="0.3">
      <c r="I125" s="266" t="str">
        <f>IF(B125="","",COUNTIF($B$6:B125,"&gt;&amp;0"))</f>
        <v/>
      </c>
      <c r="J125" s="266"/>
      <c r="K125" s="266"/>
      <c r="L125" s="266"/>
      <c r="M125" s="266"/>
      <c r="N125" s="266"/>
    </row>
    <row r="126" spans="9:14" x14ac:dyDescent="0.3">
      <c r="I126" s="266" t="str">
        <f>IF(B126="","",COUNTIF($B$6:B126,"&gt;&amp;0"))</f>
        <v/>
      </c>
      <c r="J126" s="266"/>
      <c r="K126" s="266"/>
      <c r="L126" s="266"/>
      <c r="M126" s="266"/>
      <c r="N126" s="266"/>
    </row>
    <row r="127" spans="9:14" x14ac:dyDescent="0.3">
      <c r="I127" s="266" t="str">
        <f>IF(B127="","",COUNTIF($B$6:B127,"&gt;&amp;0"))</f>
        <v/>
      </c>
      <c r="J127" s="266"/>
      <c r="K127" s="266"/>
      <c r="L127" s="266"/>
      <c r="M127" s="266"/>
      <c r="N127" s="266"/>
    </row>
    <row r="128" spans="9:14" x14ac:dyDescent="0.3">
      <c r="I128" s="266" t="str">
        <f>IF(B128="","",COUNTIF($B$6:B128,"&gt;&amp;0"))</f>
        <v/>
      </c>
      <c r="J128" s="266"/>
      <c r="K128" s="266"/>
      <c r="L128" s="266"/>
      <c r="M128" s="266"/>
      <c r="N128" s="266"/>
    </row>
    <row r="129" spans="9:14" x14ac:dyDescent="0.3">
      <c r="I129" s="266" t="str">
        <f>IF(B129="","",COUNTIF($B$6:B129,"&gt;&amp;0"))</f>
        <v/>
      </c>
      <c r="J129" s="266"/>
      <c r="K129" s="266"/>
      <c r="L129" s="266"/>
      <c r="M129" s="266"/>
      <c r="N129" s="266"/>
    </row>
    <row r="130" spans="9:14" x14ac:dyDescent="0.3">
      <c r="I130" s="266" t="str">
        <f>IF(B130="","",COUNTIF($B$6:B130,"&gt;&amp;0"))</f>
        <v/>
      </c>
      <c r="J130" s="266"/>
      <c r="K130" s="266"/>
      <c r="L130" s="266"/>
      <c r="M130" s="266"/>
      <c r="N130" s="266"/>
    </row>
    <row r="131" spans="9:14" x14ac:dyDescent="0.3">
      <c r="I131" s="266" t="str">
        <f>IF(B131="","",COUNTIF($B$6:B131,"&gt;&amp;0"))</f>
        <v/>
      </c>
      <c r="J131" s="266"/>
      <c r="K131" s="266"/>
      <c r="L131" s="266"/>
      <c r="M131" s="266"/>
      <c r="N131" s="266"/>
    </row>
    <row r="132" spans="9:14" x14ac:dyDescent="0.3">
      <c r="I132" s="266" t="str">
        <f>IF(B132="","",COUNTIF($B$6:B132,"&gt;&amp;0"))</f>
        <v/>
      </c>
      <c r="J132" s="266"/>
      <c r="K132" s="266"/>
      <c r="L132" s="266"/>
      <c r="M132" s="266"/>
      <c r="N132" s="266"/>
    </row>
    <row r="133" spans="9:14" x14ac:dyDescent="0.3">
      <c r="I133" s="266" t="str">
        <f>IF(B133="","",COUNTIF($B$6:B133,"&gt;&amp;0"))</f>
        <v/>
      </c>
      <c r="J133" s="266"/>
      <c r="K133" s="266"/>
      <c r="L133" s="266"/>
      <c r="M133" s="266"/>
      <c r="N133" s="266"/>
    </row>
    <row r="134" spans="9:14" x14ac:dyDescent="0.3">
      <c r="I134" s="266" t="str">
        <f>IF(B134="","",COUNTIF($B$6:B134,"&gt;&amp;0"))</f>
        <v/>
      </c>
      <c r="J134" s="266"/>
      <c r="K134" s="266"/>
      <c r="L134" s="266"/>
      <c r="M134" s="266"/>
      <c r="N134" s="266"/>
    </row>
    <row r="135" spans="9:14" x14ac:dyDescent="0.3">
      <c r="I135" s="266" t="str">
        <f>IF(B135="","",COUNTIF($B$6:B135,"&gt;&amp;0"))</f>
        <v/>
      </c>
      <c r="J135" s="266"/>
      <c r="K135" s="266"/>
      <c r="L135" s="266"/>
      <c r="M135" s="266"/>
      <c r="N135" s="266"/>
    </row>
    <row r="136" spans="9:14" x14ac:dyDescent="0.3">
      <c r="I136" s="266" t="str">
        <f>IF(B136="","",COUNTIF($B$6:B136,"&gt;&amp;0"))</f>
        <v/>
      </c>
      <c r="J136" s="266"/>
      <c r="K136" s="266"/>
      <c r="L136" s="266"/>
      <c r="M136" s="266"/>
      <c r="N136" s="266"/>
    </row>
    <row r="137" spans="9:14" x14ac:dyDescent="0.3">
      <c r="I137" s="266" t="str">
        <f>IF(B137="","",COUNTIF($B$6:B137,"&gt;&amp;0"))</f>
        <v/>
      </c>
      <c r="J137" s="266"/>
      <c r="K137" s="266"/>
      <c r="L137" s="266"/>
      <c r="M137" s="266"/>
      <c r="N137" s="266"/>
    </row>
    <row r="138" spans="9:14" x14ac:dyDescent="0.3">
      <c r="I138" s="266" t="str">
        <f>IF(B138="","",COUNTIF($B$6:B138,"&gt;&amp;0"))</f>
        <v/>
      </c>
      <c r="J138" s="266"/>
      <c r="K138" s="266"/>
      <c r="L138" s="266"/>
      <c r="M138" s="266"/>
      <c r="N138" s="266"/>
    </row>
    <row r="139" spans="9:14" x14ac:dyDescent="0.3">
      <c r="I139" s="266" t="str">
        <f>IF(B139="","",COUNTIF($B$6:B139,"&gt;&amp;0"))</f>
        <v/>
      </c>
      <c r="J139" s="266"/>
      <c r="K139" s="266"/>
      <c r="L139" s="266"/>
      <c r="M139" s="266"/>
      <c r="N139" s="266"/>
    </row>
    <row r="140" spans="9:14" x14ac:dyDescent="0.3">
      <c r="I140" s="266" t="str">
        <f>IF(B140="","",COUNTIF($B$6:B140,"&gt;&amp;0"))</f>
        <v/>
      </c>
      <c r="J140" s="266"/>
      <c r="K140" s="266"/>
      <c r="L140" s="266"/>
      <c r="M140" s="266"/>
      <c r="N140" s="266"/>
    </row>
    <row r="141" spans="9:14" x14ac:dyDescent="0.3">
      <c r="I141" s="266" t="str">
        <f>IF(B141="","",COUNTIF($B$6:B141,"&gt;&amp;0"))</f>
        <v/>
      </c>
      <c r="J141" s="266"/>
      <c r="K141" s="266"/>
      <c r="L141" s="266"/>
      <c r="M141" s="266"/>
      <c r="N141" s="266"/>
    </row>
    <row r="142" spans="9:14" x14ac:dyDescent="0.3">
      <c r="I142" s="266" t="str">
        <f>IF(B142="","",COUNTIF($B$6:B142,"&gt;&amp;0"))</f>
        <v/>
      </c>
      <c r="J142" s="266"/>
      <c r="K142" s="266"/>
      <c r="L142" s="266"/>
      <c r="M142" s="266"/>
      <c r="N142" s="266"/>
    </row>
    <row r="143" spans="9:14" x14ac:dyDescent="0.3">
      <c r="I143" s="266" t="str">
        <f>IF(B143="","",COUNTIF($B$6:B143,"&gt;&amp;0"))</f>
        <v/>
      </c>
      <c r="J143" s="266"/>
      <c r="K143" s="266"/>
      <c r="L143" s="266"/>
      <c r="M143" s="266"/>
      <c r="N143" s="266"/>
    </row>
    <row r="144" spans="9:14" x14ac:dyDescent="0.3">
      <c r="I144" s="266" t="str">
        <f>IF(B144="","",COUNTIF($B$6:B144,"&gt;&amp;0"))</f>
        <v/>
      </c>
      <c r="J144" s="266"/>
      <c r="K144" s="266"/>
      <c r="L144" s="266"/>
      <c r="M144" s="266"/>
      <c r="N144" s="266"/>
    </row>
    <row r="145" spans="9:14" x14ac:dyDescent="0.3">
      <c r="I145" s="266" t="str">
        <f>IF(B145="","",COUNTIF($B$6:B145,"&gt;&amp;0"))</f>
        <v/>
      </c>
      <c r="J145" s="266"/>
      <c r="K145" s="266"/>
      <c r="L145" s="266"/>
      <c r="M145" s="266"/>
      <c r="N145" s="266"/>
    </row>
    <row r="146" spans="9:14" x14ac:dyDescent="0.3">
      <c r="I146" s="266" t="str">
        <f>IF(B146="","",COUNTIF($B$6:B146,"&gt;&amp;0"))</f>
        <v/>
      </c>
      <c r="J146" s="266"/>
      <c r="K146" s="266"/>
      <c r="L146" s="266"/>
      <c r="M146" s="266"/>
      <c r="N146" s="266"/>
    </row>
    <row r="147" spans="9:14" x14ac:dyDescent="0.3">
      <c r="I147" s="266" t="str">
        <f>IF(B147="","",COUNTIF($B$6:B147,"&gt;&amp;0"))</f>
        <v/>
      </c>
      <c r="J147" s="266"/>
      <c r="K147" s="266"/>
      <c r="L147" s="266"/>
      <c r="M147" s="266"/>
      <c r="N147" s="266"/>
    </row>
    <row r="148" spans="9:14" x14ac:dyDescent="0.3">
      <c r="I148" s="266" t="str">
        <f>IF(B148="","",COUNTIF($B$6:B148,"&gt;&amp;0"))</f>
        <v/>
      </c>
      <c r="J148" s="266"/>
      <c r="K148" s="266"/>
      <c r="L148" s="266"/>
      <c r="M148" s="266"/>
      <c r="N148" s="266"/>
    </row>
    <row r="149" spans="9:14" x14ac:dyDescent="0.3">
      <c r="I149" s="266" t="str">
        <f>IF(B149="","",COUNTIF($B$6:B149,"&gt;&amp;0"))</f>
        <v/>
      </c>
      <c r="J149" s="266"/>
      <c r="K149" s="266"/>
      <c r="L149" s="266"/>
      <c r="M149" s="266"/>
      <c r="N149" s="266"/>
    </row>
    <row r="150" spans="9:14" x14ac:dyDescent="0.3">
      <c r="I150" s="266" t="str">
        <f>IF(B150="","",COUNTIF($B$6:B150,"&gt;&amp;0"))</f>
        <v/>
      </c>
      <c r="J150" s="266"/>
      <c r="K150" s="266"/>
      <c r="L150" s="266"/>
      <c r="M150" s="266"/>
      <c r="N150" s="266"/>
    </row>
    <row r="151" spans="9:14" x14ac:dyDescent="0.3">
      <c r="I151" s="266" t="str">
        <f>IF(B151="","",COUNTIF($B$6:B151,"&gt;&amp;0"))</f>
        <v/>
      </c>
      <c r="J151" s="266"/>
      <c r="K151" s="266"/>
      <c r="L151" s="266"/>
      <c r="M151" s="266"/>
      <c r="N151" s="266"/>
    </row>
    <row r="152" spans="9:14" x14ac:dyDescent="0.3">
      <c r="I152" s="266" t="str">
        <f>IF(B152="","",COUNTIF($B$6:B152,"&gt;&amp;0"))</f>
        <v/>
      </c>
      <c r="J152" s="266"/>
      <c r="K152" s="266"/>
      <c r="L152" s="266"/>
      <c r="M152" s="266"/>
      <c r="N152" s="266"/>
    </row>
    <row r="153" spans="9:14" x14ac:dyDescent="0.3">
      <c r="I153" s="266" t="str">
        <f>IF(B153="","",COUNTIF($B$6:B153,"&gt;&amp;0"))</f>
        <v/>
      </c>
      <c r="J153" s="266"/>
      <c r="K153" s="266"/>
      <c r="L153" s="266"/>
      <c r="M153" s="266"/>
      <c r="N153" s="266"/>
    </row>
    <row r="154" spans="9:14" x14ac:dyDescent="0.3">
      <c r="I154" s="266" t="str">
        <f>IF(B154="","",COUNTIF($B$6:B154,"&gt;&amp;0"))</f>
        <v/>
      </c>
      <c r="J154" s="266"/>
      <c r="K154" s="266"/>
      <c r="L154" s="266"/>
      <c r="M154" s="266"/>
      <c r="N154" s="266"/>
    </row>
    <row r="155" spans="9:14" x14ac:dyDescent="0.3">
      <c r="I155" s="266" t="str">
        <f>IF(B155="","",COUNTIF($B$6:B155,"&gt;&amp;0"))</f>
        <v/>
      </c>
      <c r="J155" s="266"/>
      <c r="K155" s="266"/>
      <c r="L155" s="266"/>
      <c r="M155" s="266"/>
      <c r="N155" s="266"/>
    </row>
    <row r="156" spans="9:14" x14ac:dyDescent="0.3">
      <c r="I156" s="266" t="str">
        <f>IF(B156="","",COUNTIF($B$6:B156,"&gt;&amp;0"))</f>
        <v/>
      </c>
      <c r="J156" s="266"/>
      <c r="K156" s="266"/>
      <c r="L156" s="266"/>
      <c r="M156" s="266"/>
      <c r="N156" s="266"/>
    </row>
    <row r="157" spans="9:14" x14ac:dyDescent="0.3">
      <c r="I157" s="266" t="str">
        <f>IF(B157="","",COUNTIF($B$6:B157,"&gt;&amp;0"))</f>
        <v/>
      </c>
      <c r="J157" s="266"/>
      <c r="K157" s="266"/>
      <c r="L157" s="266"/>
      <c r="M157" s="266"/>
      <c r="N157" s="266"/>
    </row>
    <row r="158" spans="9:14" x14ac:dyDescent="0.3">
      <c r="I158" s="266" t="str">
        <f>IF(B158="","",COUNTIF($B$6:B158,"&gt;&amp;0"))</f>
        <v/>
      </c>
      <c r="J158" s="266"/>
      <c r="K158" s="266"/>
      <c r="L158" s="266"/>
      <c r="M158" s="266"/>
      <c r="N158" s="266"/>
    </row>
    <row r="159" spans="9:14" x14ac:dyDescent="0.3">
      <c r="I159" s="266" t="str">
        <f>IF(B159="","",COUNTIF($B$6:B159,"&gt;&amp;0"))</f>
        <v/>
      </c>
      <c r="J159" s="266"/>
      <c r="K159" s="266"/>
      <c r="L159" s="266"/>
      <c r="M159" s="266"/>
      <c r="N159" s="266"/>
    </row>
    <row r="160" spans="9:14" x14ac:dyDescent="0.3">
      <c r="I160" s="266" t="str">
        <f>IF(B160="","",COUNTIF($B$6:B160,"&gt;&amp;0"))</f>
        <v/>
      </c>
      <c r="J160" s="266"/>
      <c r="K160" s="266"/>
      <c r="L160" s="266"/>
      <c r="M160" s="266"/>
      <c r="N160" s="266"/>
    </row>
    <row r="161" spans="9:14" x14ac:dyDescent="0.3">
      <c r="I161" s="266" t="str">
        <f>IF(B161="","",COUNTIF($B$6:B161,"&gt;&amp;0"))</f>
        <v/>
      </c>
      <c r="J161" s="266"/>
      <c r="K161" s="266"/>
      <c r="L161" s="266"/>
      <c r="M161" s="266"/>
      <c r="N161" s="266"/>
    </row>
    <row r="162" spans="9:14" x14ac:dyDescent="0.3">
      <c r="I162" s="266" t="str">
        <f>IF(B162="","",COUNTIF($B$6:B162,"&gt;&amp;0"))</f>
        <v/>
      </c>
      <c r="J162" s="266"/>
      <c r="K162" s="266"/>
      <c r="L162" s="266"/>
      <c r="M162" s="266"/>
      <c r="N162" s="266"/>
    </row>
    <row r="163" spans="9:14" x14ac:dyDescent="0.3">
      <c r="I163" s="266" t="str">
        <f>IF(B163="","",COUNTIF($B$6:B163,"&gt;&amp;0"))</f>
        <v/>
      </c>
      <c r="J163" s="266"/>
      <c r="K163" s="266"/>
      <c r="L163" s="266"/>
      <c r="M163" s="266"/>
      <c r="N163" s="266"/>
    </row>
    <row r="164" spans="9:14" x14ac:dyDescent="0.3">
      <c r="I164" s="266" t="str">
        <f>IF(B164="","",COUNTIF($B$6:B164,"&gt;&amp;0"))</f>
        <v/>
      </c>
      <c r="J164" s="266"/>
      <c r="K164" s="266"/>
      <c r="L164" s="266"/>
      <c r="M164" s="266"/>
      <c r="N164" s="266"/>
    </row>
    <row r="165" spans="9:14" x14ac:dyDescent="0.3">
      <c r="I165" s="266" t="str">
        <f>IF(B165="","",COUNTIF($B$6:B165,"&gt;&amp;0"))</f>
        <v/>
      </c>
      <c r="J165" s="266"/>
      <c r="K165" s="266"/>
      <c r="L165" s="266"/>
      <c r="M165" s="266"/>
      <c r="N165" s="266"/>
    </row>
    <row r="166" spans="9:14" x14ac:dyDescent="0.3">
      <c r="I166" s="266" t="str">
        <f>IF(B166="","",COUNTIF($B$6:B166,"&gt;&amp;0"))</f>
        <v/>
      </c>
      <c r="J166" s="266"/>
      <c r="K166" s="266"/>
      <c r="L166" s="266"/>
      <c r="M166" s="266"/>
      <c r="N166" s="266"/>
    </row>
    <row r="167" spans="9:14" x14ac:dyDescent="0.3">
      <c r="I167" s="266" t="str">
        <f>IF(B167="","",COUNTIF($B$6:B167,"&gt;&amp;0"))</f>
        <v/>
      </c>
      <c r="J167" s="266"/>
      <c r="K167" s="266"/>
      <c r="L167" s="266"/>
      <c r="M167" s="266"/>
      <c r="N167" s="266"/>
    </row>
    <row r="168" spans="9:14" x14ac:dyDescent="0.3">
      <c r="I168" s="266" t="str">
        <f>IF(B168="","",COUNTIF($B$6:B168,"&gt;&amp;0"))</f>
        <v/>
      </c>
      <c r="J168" s="266"/>
      <c r="K168" s="266"/>
      <c r="L168" s="266"/>
      <c r="M168" s="266"/>
      <c r="N168" s="266"/>
    </row>
    <row r="169" spans="9:14" x14ac:dyDescent="0.3">
      <c r="I169" s="266" t="str">
        <f>IF(B169="","",COUNTIF($B$6:B169,"&gt;&amp;0"))</f>
        <v/>
      </c>
      <c r="J169" s="266"/>
      <c r="K169" s="266"/>
      <c r="L169" s="266"/>
      <c r="M169" s="266"/>
      <c r="N169" s="266"/>
    </row>
    <row r="170" spans="9:14" x14ac:dyDescent="0.3">
      <c r="I170" s="266" t="str">
        <f>IF(B170="","",COUNTIF($B$6:B170,"&gt;&amp;0"))</f>
        <v/>
      </c>
      <c r="J170" s="266"/>
      <c r="K170" s="266"/>
      <c r="L170" s="266"/>
      <c r="M170" s="266"/>
      <c r="N170" s="266"/>
    </row>
    <row r="171" spans="9:14" x14ac:dyDescent="0.3">
      <c r="I171" s="266" t="str">
        <f>IF(B171="","",COUNTIF($B$6:B171,"&gt;&amp;0"))</f>
        <v/>
      </c>
      <c r="J171" s="266"/>
      <c r="K171" s="266"/>
      <c r="L171" s="266"/>
      <c r="M171" s="266"/>
      <c r="N171" s="266"/>
    </row>
    <row r="172" spans="9:14" x14ac:dyDescent="0.3">
      <c r="I172" s="266" t="str">
        <f>IF(B172="","",COUNTIF($B$6:B172,"&gt;&amp;0"))</f>
        <v/>
      </c>
      <c r="J172" s="266"/>
      <c r="K172" s="266"/>
      <c r="L172" s="266"/>
      <c r="M172" s="266"/>
      <c r="N172" s="266"/>
    </row>
    <row r="173" spans="9:14" x14ac:dyDescent="0.3">
      <c r="I173" s="266" t="str">
        <f>IF(B173="","",COUNTIF($B$6:B173,"&gt;&amp;0"))</f>
        <v/>
      </c>
      <c r="J173" s="266"/>
      <c r="K173" s="266"/>
      <c r="L173" s="266"/>
      <c r="M173" s="266"/>
      <c r="N173" s="266"/>
    </row>
    <row r="174" spans="9:14" x14ac:dyDescent="0.3">
      <c r="I174" s="266" t="str">
        <f>IF(B174="","",COUNTIF($B$6:B174,"&gt;&amp;0"))</f>
        <v/>
      </c>
      <c r="J174" s="266"/>
      <c r="K174" s="266"/>
      <c r="L174" s="266"/>
      <c r="M174" s="266"/>
      <c r="N174" s="266"/>
    </row>
    <row r="175" spans="9:14" x14ac:dyDescent="0.3">
      <c r="I175" s="266" t="str">
        <f>IF(B175="","",COUNTIF($B$6:B175,"&gt;&amp;0"))</f>
        <v/>
      </c>
      <c r="J175" s="266"/>
      <c r="K175" s="266"/>
      <c r="L175" s="266"/>
      <c r="M175" s="266"/>
      <c r="N175" s="266"/>
    </row>
    <row r="176" spans="9:14" x14ac:dyDescent="0.3">
      <c r="I176" s="266" t="str">
        <f>IF(B176="","",COUNTIF($B$6:B176,"&gt;&amp;0"))</f>
        <v/>
      </c>
      <c r="J176" s="266"/>
      <c r="K176" s="266"/>
      <c r="L176" s="266"/>
      <c r="M176" s="266"/>
      <c r="N176" s="266"/>
    </row>
    <row r="177" spans="9:14" x14ac:dyDescent="0.3">
      <c r="I177" s="266" t="str">
        <f>IF(B177="","",COUNTIF($B$6:B177,"&gt;&amp;0"))</f>
        <v/>
      </c>
      <c r="J177" s="266"/>
      <c r="K177" s="266"/>
      <c r="L177" s="266"/>
      <c r="M177" s="266"/>
      <c r="N177" s="266"/>
    </row>
    <row r="178" spans="9:14" x14ac:dyDescent="0.3">
      <c r="I178" s="266" t="str">
        <f>IF(B178="","",COUNTIF($B$6:B178,"&gt;&amp;0"))</f>
        <v/>
      </c>
      <c r="J178" s="266"/>
      <c r="K178" s="266"/>
      <c r="L178" s="266"/>
      <c r="M178" s="266"/>
      <c r="N178" s="266"/>
    </row>
    <row r="179" spans="9:14" x14ac:dyDescent="0.3">
      <c r="I179" s="266" t="str">
        <f>IF(B179="","",COUNTIF($B$6:B179,"&gt;&amp;0"))</f>
        <v/>
      </c>
      <c r="J179" s="266"/>
      <c r="K179" s="266"/>
      <c r="L179" s="266"/>
      <c r="M179" s="266"/>
      <c r="N179" s="266"/>
    </row>
    <row r="180" spans="9:14" x14ac:dyDescent="0.3">
      <c r="I180" s="266" t="str">
        <f>IF(B180="","",COUNTIF($B$6:B180,"&gt;&amp;0"))</f>
        <v/>
      </c>
      <c r="J180" s="266"/>
      <c r="K180" s="266"/>
      <c r="L180" s="266"/>
      <c r="M180" s="266"/>
      <c r="N180" s="266"/>
    </row>
    <row r="181" spans="9:14" x14ac:dyDescent="0.3">
      <c r="I181" s="266" t="str">
        <f>IF(B181="","",COUNTIF($B$6:B181,"&gt;&amp;0"))</f>
        <v/>
      </c>
      <c r="J181" s="266"/>
      <c r="K181" s="266"/>
      <c r="L181" s="266"/>
      <c r="M181" s="266"/>
      <c r="N181" s="266"/>
    </row>
    <row r="182" spans="9:14" x14ac:dyDescent="0.3">
      <c r="I182" s="266" t="str">
        <f>IF(B182="","",COUNTIF($B$6:B182,"&gt;&amp;0"))</f>
        <v/>
      </c>
      <c r="J182" s="266"/>
      <c r="K182" s="266"/>
      <c r="L182" s="266"/>
      <c r="M182" s="266"/>
      <c r="N182" s="266"/>
    </row>
    <row r="183" spans="9:14" x14ac:dyDescent="0.3">
      <c r="I183" s="266" t="str">
        <f>IF(B183="","",COUNTIF($B$6:B183,"&gt;&amp;0"))</f>
        <v/>
      </c>
      <c r="J183" s="266"/>
      <c r="K183" s="266"/>
      <c r="L183" s="266"/>
      <c r="M183" s="266"/>
      <c r="N183" s="266"/>
    </row>
    <row r="184" spans="9:14" x14ac:dyDescent="0.3">
      <c r="I184" s="266" t="str">
        <f>IF(B184="","",COUNTIF($B$6:B184,"&gt;&amp;0"))</f>
        <v/>
      </c>
      <c r="J184" s="266"/>
      <c r="K184" s="266"/>
      <c r="L184" s="266"/>
      <c r="M184" s="266"/>
      <c r="N184" s="266"/>
    </row>
    <row r="185" spans="9:14" x14ac:dyDescent="0.3">
      <c r="I185" s="266" t="str">
        <f>IF(B185="","",COUNTIF($B$6:B185,"&gt;&amp;0"))</f>
        <v/>
      </c>
      <c r="J185" s="266"/>
      <c r="K185" s="266"/>
      <c r="L185" s="266"/>
      <c r="M185" s="266"/>
      <c r="N185" s="266"/>
    </row>
    <row r="186" spans="9:14" x14ac:dyDescent="0.3">
      <c r="I186" s="266" t="str">
        <f>IF(B186="","",COUNTIF($B$6:B186,"&gt;&amp;0"))</f>
        <v/>
      </c>
      <c r="J186" s="266"/>
      <c r="K186" s="266"/>
      <c r="L186" s="266"/>
      <c r="M186" s="266"/>
      <c r="N186" s="266"/>
    </row>
    <row r="187" spans="9:14" x14ac:dyDescent="0.3">
      <c r="I187" s="266" t="str">
        <f>IF(B187="","",COUNTIF($B$6:B187,"&gt;&amp;0"))</f>
        <v/>
      </c>
      <c r="J187" s="266"/>
      <c r="K187" s="266"/>
      <c r="L187" s="266"/>
      <c r="M187" s="266"/>
      <c r="N187" s="266"/>
    </row>
    <row r="188" spans="9:14" x14ac:dyDescent="0.3">
      <c r="I188" s="266" t="str">
        <f>IF(B188="","",COUNTIF($B$6:B188,"&gt;&amp;0"))</f>
        <v/>
      </c>
      <c r="J188" s="266"/>
      <c r="K188" s="266"/>
      <c r="L188" s="266"/>
      <c r="M188" s="266"/>
      <c r="N188" s="266"/>
    </row>
    <row r="189" spans="9:14" x14ac:dyDescent="0.3">
      <c r="I189" s="266" t="str">
        <f>IF(B189="","",COUNTIF($B$6:B189,"&gt;&amp;0"))</f>
        <v/>
      </c>
      <c r="J189" s="266"/>
      <c r="K189" s="266"/>
      <c r="L189" s="266"/>
      <c r="M189" s="266"/>
      <c r="N189" s="266"/>
    </row>
    <row r="190" spans="9:14" x14ac:dyDescent="0.3">
      <c r="I190" s="266" t="str">
        <f>IF(B190="","",COUNTIF($B$6:B190,"&gt;&amp;0"))</f>
        <v/>
      </c>
      <c r="J190" s="266"/>
      <c r="K190" s="266"/>
      <c r="L190" s="266"/>
      <c r="M190" s="266"/>
      <c r="N190" s="266"/>
    </row>
    <row r="191" spans="9:14" x14ac:dyDescent="0.3">
      <c r="I191" s="266" t="str">
        <f>IF(B191="","",COUNTIF($B$6:B191,"&gt;&amp;0"))</f>
        <v/>
      </c>
      <c r="J191" s="266"/>
      <c r="K191" s="266"/>
      <c r="L191" s="266"/>
      <c r="M191" s="266"/>
      <c r="N191" s="266"/>
    </row>
    <row r="192" spans="9:14" x14ac:dyDescent="0.3">
      <c r="I192" s="266" t="str">
        <f>IF(B192="","",COUNTIF($B$6:B192,"&gt;&amp;0"))</f>
        <v/>
      </c>
      <c r="J192" s="266"/>
      <c r="K192" s="266"/>
      <c r="L192" s="266"/>
      <c r="M192" s="266"/>
      <c r="N192" s="266"/>
    </row>
    <row r="193" spans="9:14" x14ac:dyDescent="0.3">
      <c r="I193" s="266" t="str">
        <f>IF(B193="","",COUNTIF($B$6:B193,"&gt;&amp;0"))</f>
        <v/>
      </c>
      <c r="J193" s="266"/>
      <c r="K193" s="266"/>
      <c r="L193" s="266"/>
      <c r="M193" s="266"/>
      <c r="N193" s="266"/>
    </row>
    <row r="194" spans="9:14" x14ac:dyDescent="0.3">
      <c r="I194" s="266" t="str">
        <f>IF(B194="","",COUNTIF($B$6:B194,"&gt;&amp;0"))</f>
        <v/>
      </c>
      <c r="J194" s="266"/>
      <c r="K194" s="266"/>
      <c r="L194" s="266"/>
      <c r="M194" s="266"/>
      <c r="N194" s="266"/>
    </row>
    <row r="195" spans="9:14" x14ac:dyDescent="0.3">
      <c r="I195" s="266" t="str">
        <f>IF(B195="","",COUNTIF($B$6:B195,"&gt;&amp;0"))</f>
        <v/>
      </c>
      <c r="J195" s="266"/>
      <c r="K195" s="266"/>
      <c r="L195" s="266"/>
      <c r="M195" s="266"/>
      <c r="N195" s="266"/>
    </row>
    <row r="196" spans="9:14" x14ac:dyDescent="0.3">
      <c r="I196" s="266" t="str">
        <f>IF(B196="","",COUNTIF($B$6:B196,"&gt;&amp;0"))</f>
        <v/>
      </c>
      <c r="J196" s="266"/>
      <c r="K196" s="266"/>
      <c r="L196" s="266"/>
      <c r="M196" s="266"/>
      <c r="N196" s="266"/>
    </row>
    <row r="197" spans="9:14" x14ac:dyDescent="0.3">
      <c r="I197" s="266" t="str">
        <f>IF(B197="","",COUNTIF($B$6:B197,"&gt;&amp;0"))</f>
        <v/>
      </c>
      <c r="J197" s="266"/>
      <c r="K197" s="266"/>
      <c r="L197" s="266"/>
      <c r="M197" s="266"/>
      <c r="N197" s="266"/>
    </row>
    <row r="198" spans="9:14" x14ac:dyDescent="0.3">
      <c r="I198" s="266" t="str">
        <f>IF(B198="","",COUNTIF($B$6:B198,"&gt;&amp;0"))</f>
        <v/>
      </c>
      <c r="J198" s="266"/>
      <c r="K198" s="266"/>
      <c r="L198" s="266"/>
      <c r="M198" s="266"/>
      <c r="N198" s="266"/>
    </row>
    <row r="199" spans="9:14" x14ac:dyDescent="0.3">
      <c r="I199" s="266" t="str">
        <f>IF(B199="","",COUNTIF($B$6:B199,"&gt;&amp;0"))</f>
        <v/>
      </c>
      <c r="J199" s="266"/>
      <c r="K199" s="266"/>
      <c r="L199" s="266"/>
      <c r="M199" s="266"/>
      <c r="N199" s="266"/>
    </row>
    <row r="200" spans="9:14" x14ac:dyDescent="0.3">
      <c r="I200" s="266" t="str">
        <f>IF(B200="","",COUNTIF($B$6:B200,"&gt;&amp;0"))</f>
        <v/>
      </c>
      <c r="J200" s="266"/>
      <c r="K200" s="266"/>
      <c r="L200" s="266"/>
      <c r="M200" s="266"/>
      <c r="N200" s="266"/>
    </row>
    <row r="201" spans="9:14" x14ac:dyDescent="0.3">
      <c r="I201" s="266" t="str">
        <f>IF(B201="","",COUNTIF($B$6:B201,"&gt;&amp;0"))</f>
        <v/>
      </c>
      <c r="J201" s="266"/>
      <c r="K201" s="266"/>
      <c r="L201" s="266"/>
      <c r="M201" s="266"/>
      <c r="N201" s="266"/>
    </row>
    <row r="202" spans="9:14" x14ac:dyDescent="0.3">
      <c r="I202" s="266" t="str">
        <f>IF(B202="","",COUNTIF($B$6:B202,"&gt;&amp;0"))</f>
        <v/>
      </c>
      <c r="J202" s="266"/>
      <c r="K202" s="266"/>
      <c r="L202" s="266"/>
      <c r="M202" s="266"/>
      <c r="N202" s="266"/>
    </row>
  </sheetData>
  <mergeCells count="2">
    <mergeCell ref="A1:N1"/>
    <mergeCell ref="A3:N3"/>
  </mergeCells>
  <conditionalFormatting sqref="A1:A65536">
    <cfRule type="cellIs" dxfId="7" priority="1" stopIfTrue="1" operator="equal">
      <formula>"#"</formula>
    </cfRule>
    <cfRule type="cellIs" dxfId="6" priority="2" stopIfTrue="1" operator="equal">
      <formula>3</formula>
    </cfRule>
    <cfRule type="cellIs" dxfId="5" priority="3" stopIfTrue="1" operator="equal">
      <formula>2</formula>
    </cfRule>
    <cfRule type="cellIs" dxfId="4" priority="4" stopIfTrue="1" operator="equal">
      <formula>1</formula>
    </cfRule>
  </conditionalFormatting>
  <conditionalFormatting sqref="D1 H1">
    <cfRule type="containsText" dxfId="3" priority="13" stopIfTrue="1" operator="containsText" text="Rouge">
      <formula>NOT(ISERROR(SEARCH("Rouge",D1)))</formula>
    </cfRule>
    <cfRule type="containsText" dxfId="2" priority="14" stopIfTrue="1" operator="containsText" text="Orange">
      <formula>NOT(ISERROR(SEARCH("Orange",D1)))</formula>
    </cfRule>
    <cfRule type="containsText" dxfId="1" priority="15" stopIfTrue="1" operator="containsText" text="Jaune">
      <formula>NOT(ISERROR(SEARCH("Jaune",D1)))</formula>
    </cfRule>
    <cfRule type="containsText" dxfId="0" priority="16" stopIfTrue="1" operator="containsText" text="Bleu">
      <formula>NOT(ISERROR(SEARCH("Bleu",D1)))</formula>
    </cfRule>
  </conditionalFormatting>
  <pageMargins left="0.70866141732283472" right="0.70866141732283472" top="0.74803149606299213" bottom="0.74803149606299213" header="0.31496062992125984" footer="0.31496062992125984"/>
  <pageSetup paperSize="9" orientation="landscape" horizontalDpi="300" r:id="rId1"/>
  <headerFooter>
    <oddHeader>&amp;C&amp;"Tahoma,Italique"&amp;8&amp;K01+032Document unique d'évaluation des risques pour la santé et la sécurité des travailleurs</oddHeader>
    <oddFooter>&amp;C&amp;"Tahoma,Italique"&amp;8&amp;K01+034Page &amp;P sur &amp;N</oddFooter>
  </headerFooter>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33">
    <tabColor theme="1"/>
  </sheetPr>
  <dimension ref="A1:G46"/>
  <sheetViews>
    <sheetView view="pageBreakPreview" zoomScaleNormal="100" zoomScaleSheetLayoutView="100" workbookViewId="0">
      <selection activeCell="N28" sqref="N28"/>
    </sheetView>
  </sheetViews>
  <sheetFormatPr baseColWidth="10" defaultColWidth="11.44140625" defaultRowHeight="13.2" x14ac:dyDescent="0.3"/>
  <cols>
    <col min="1" max="2" width="7.88671875" style="14" customWidth="1"/>
    <col min="3" max="3" width="18.33203125" style="14" bestFit="1" customWidth="1"/>
    <col min="4" max="4" width="11.88671875" style="14" customWidth="1"/>
    <col min="5" max="16384" width="11.44140625" style="14"/>
  </cols>
  <sheetData>
    <row r="1" spans="1:6" x14ac:dyDescent="0.3">
      <c r="A1" s="43" t="s">
        <v>188</v>
      </c>
      <c r="B1" s="43" t="s">
        <v>100</v>
      </c>
      <c r="C1" s="43" t="s">
        <v>121</v>
      </c>
      <c r="D1" s="43" t="s">
        <v>189</v>
      </c>
    </row>
    <row r="2" spans="1:6" ht="46.5" customHeight="1" x14ac:dyDescent="0.3">
      <c r="A2" s="44" t="s">
        <v>96</v>
      </c>
      <c r="B2" s="45" t="s">
        <v>15</v>
      </c>
      <c r="C2" s="48" t="s">
        <v>6</v>
      </c>
      <c r="D2" s="48" t="s">
        <v>174</v>
      </c>
    </row>
    <row r="3" spans="1:6" x14ac:dyDescent="0.3">
      <c r="A3" s="46"/>
      <c r="B3" s="46">
        <v>1</v>
      </c>
      <c r="C3" s="47"/>
      <c r="D3" s="47"/>
    </row>
    <row r="4" spans="1:6" ht="14.25" customHeight="1" x14ac:dyDescent="0.3">
      <c r="A4" s="46" t="s">
        <v>95</v>
      </c>
      <c r="B4" s="46">
        <v>2</v>
      </c>
      <c r="C4" s="47" t="s">
        <v>114</v>
      </c>
      <c r="D4" s="47" t="s">
        <v>17</v>
      </c>
    </row>
    <row r="5" spans="1:6" x14ac:dyDescent="0.3">
      <c r="B5" s="46">
        <v>3</v>
      </c>
      <c r="C5" s="47" t="s">
        <v>115</v>
      </c>
      <c r="D5" s="47" t="s">
        <v>18</v>
      </c>
    </row>
    <row r="6" spans="1:6" ht="18" customHeight="1" x14ac:dyDescent="0.3">
      <c r="B6" s="46" t="s">
        <v>113</v>
      </c>
      <c r="C6" s="47" t="s">
        <v>156</v>
      </c>
      <c r="D6" s="47" t="s">
        <v>112</v>
      </c>
    </row>
    <row r="7" spans="1:6" ht="14.25" customHeight="1" x14ac:dyDescent="0.3">
      <c r="B7" s="46" t="s">
        <v>112</v>
      </c>
      <c r="C7" s="47" t="s">
        <v>152</v>
      </c>
    </row>
    <row r="8" spans="1:6" ht="14.25" customHeight="1" x14ac:dyDescent="0.3">
      <c r="C8" s="47" t="s">
        <v>157</v>
      </c>
    </row>
    <row r="9" spans="1:6" ht="19.5" customHeight="1" x14ac:dyDescent="0.3">
      <c r="C9" s="47" t="s">
        <v>116</v>
      </c>
    </row>
    <row r="10" spans="1:6" ht="12.75" customHeight="1" x14ac:dyDescent="0.3">
      <c r="C10" s="47" t="s">
        <v>117</v>
      </c>
    </row>
    <row r="11" spans="1:6" ht="18" customHeight="1" x14ac:dyDescent="0.3">
      <c r="C11" s="47" t="s">
        <v>118</v>
      </c>
    </row>
    <row r="12" spans="1:6" ht="12" customHeight="1" x14ac:dyDescent="0.3">
      <c r="C12" s="47" t="s">
        <v>119</v>
      </c>
    </row>
    <row r="13" spans="1:6" ht="18" customHeight="1" x14ac:dyDescent="0.25">
      <c r="C13" s="47" t="s">
        <v>120</v>
      </c>
      <c r="E13" s="12"/>
      <c r="F13" s="12"/>
    </row>
    <row r="14" spans="1:6" x14ac:dyDescent="0.25">
      <c r="C14" s="47" t="s">
        <v>196</v>
      </c>
      <c r="E14" s="12"/>
      <c r="F14" s="12"/>
    </row>
    <row r="15" spans="1:6" x14ac:dyDescent="0.25">
      <c r="C15" s="47" t="s">
        <v>197</v>
      </c>
      <c r="D15" s="12"/>
      <c r="E15" s="12"/>
      <c r="F15" s="12"/>
    </row>
    <row r="16" spans="1:6" x14ac:dyDescent="0.25">
      <c r="C16" s="47" t="s">
        <v>198</v>
      </c>
      <c r="D16" s="12"/>
      <c r="E16" s="12"/>
      <c r="F16" s="12"/>
    </row>
    <row r="17" spans="3:7" x14ac:dyDescent="0.25">
      <c r="D17" s="12"/>
      <c r="E17" s="12"/>
      <c r="F17" s="12"/>
    </row>
    <row r="18" spans="3:7" x14ac:dyDescent="0.25">
      <c r="D18" s="12"/>
      <c r="E18" s="12"/>
      <c r="F18" s="12"/>
    </row>
    <row r="19" spans="3:7" x14ac:dyDescent="0.25">
      <c r="C19" s="12"/>
      <c r="D19" s="12"/>
      <c r="E19" s="12"/>
      <c r="F19" s="12"/>
    </row>
    <row r="20" spans="3:7" x14ac:dyDescent="0.25">
      <c r="C20" s="12"/>
      <c r="D20" s="12"/>
      <c r="E20" s="12"/>
      <c r="F20" s="12"/>
      <c r="G20" s="12"/>
    </row>
    <row r="21" spans="3:7" x14ac:dyDescent="0.25">
      <c r="C21" s="12"/>
      <c r="D21" s="12"/>
      <c r="E21" s="12"/>
      <c r="F21" s="12"/>
      <c r="G21" s="12"/>
    </row>
    <row r="22" spans="3:7" x14ac:dyDescent="0.25">
      <c r="C22" s="12"/>
      <c r="D22" s="12"/>
      <c r="E22" s="12"/>
      <c r="F22" s="12"/>
      <c r="G22" s="12"/>
    </row>
    <row r="23" spans="3:7" x14ac:dyDescent="0.25">
      <c r="C23" s="12"/>
      <c r="D23" s="12"/>
      <c r="E23" s="12"/>
      <c r="F23" s="12"/>
      <c r="G23" s="12"/>
    </row>
    <row r="24" spans="3:7" x14ac:dyDescent="0.25">
      <c r="C24" s="12"/>
      <c r="D24" s="12"/>
      <c r="E24" s="12"/>
      <c r="F24" s="12"/>
      <c r="G24" s="12"/>
    </row>
    <row r="25" spans="3:7" x14ac:dyDescent="0.25">
      <c r="C25" s="12"/>
      <c r="D25" s="12"/>
      <c r="E25" s="12"/>
      <c r="F25" s="12"/>
      <c r="G25" s="12"/>
    </row>
    <row r="26" spans="3:7" x14ac:dyDescent="0.25">
      <c r="C26" s="12"/>
      <c r="D26" s="12"/>
      <c r="E26" s="12"/>
      <c r="F26" s="12"/>
      <c r="G26" s="12"/>
    </row>
    <row r="27" spans="3:7" x14ac:dyDescent="0.25">
      <c r="C27" s="12"/>
      <c r="D27" s="12"/>
      <c r="E27" s="12"/>
      <c r="F27" s="12"/>
      <c r="G27" s="12"/>
    </row>
    <row r="28" spans="3:7" x14ac:dyDescent="0.25">
      <c r="C28" s="12"/>
      <c r="D28" s="12"/>
      <c r="E28" s="12"/>
      <c r="F28" s="12"/>
      <c r="G28" s="12"/>
    </row>
    <row r="29" spans="3:7" x14ac:dyDescent="0.25">
      <c r="C29" s="12"/>
      <c r="D29" s="12"/>
      <c r="E29" s="12"/>
      <c r="F29" s="12"/>
      <c r="G29" s="12"/>
    </row>
    <row r="30" spans="3:7" x14ac:dyDescent="0.25">
      <c r="C30" s="12"/>
      <c r="D30" s="12"/>
      <c r="E30" s="12"/>
      <c r="F30" s="12"/>
      <c r="G30" s="12"/>
    </row>
    <row r="31" spans="3:7" x14ac:dyDescent="0.25">
      <c r="C31" s="12"/>
      <c r="D31" s="12"/>
      <c r="E31" s="12"/>
      <c r="F31" s="12"/>
      <c r="G31" s="12"/>
    </row>
    <row r="32" spans="3:7" x14ac:dyDescent="0.25">
      <c r="C32" s="12"/>
      <c r="D32" s="12"/>
      <c r="E32" s="12"/>
      <c r="F32" s="12"/>
      <c r="G32" s="12"/>
    </row>
    <row r="33" spans="3:7" x14ac:dyDescent="0.25">
      <c r="C33" s="12"/>
      <c r="D33" s="12"/>
      <c r="E33" s="12"/>
      <c r="F33" s="12"/>
      <c r="G33" s="12"/>
    </row>
    <row r="34" spans="3:7" x14ac:dyDescent="0.25">
      <c r="C34" s="12"/>
      <c r="D34" s="12"/>
      <c r="E34" s="12"/>
      <c r="F34" s="12"/>
      <c r="G34" s="12"/>
    </row>
    <row r="35" spans="3:7" x14ac:dyDescent="0.25">
      <c r="C35" s="12"/>
      <c r="D35" s="12"/>
      <c r="E35" s="12"/>
      <c r="F35" s="12"/>
      <c r="G35" s="12"/>
    </row>
    <row r="36" spans="3:7" x14ac:dyDescent="0.25">
      <c r="C36" s="12"/>
      <c r="D36" s="12"/>
      <c r="E36" s="12"/>
      <c r="F36" s="12"/>
      <c r="G36" s="12"/>
    </row>
    <row r="37" spans="3:7" x14ac:dyDescent="0.25">
      <c r="C37" s="12"/>
      <c r="D37" s="12"/>
      <c r="E37" s="12"/>
      <c r="F37" s="12"/>
      <c r="G37" s="12"/>
    </row>
    <row r="38" spans="3:7" x14ac:dyDescent="0.25">
      <c r="C38" s="12"/>
      <c r="D38" s="12"/>
      <c r="E38" s="12"/>
      <c r="F38" s="12"/>
      <c r="G38" s="12"/>
    </row>
    <row r="39" spans="3:7" x14ac:dyDescent="0.25">
      <c r="C39" s="12"/>
      <c r="D39" s="12"/>
      <c r="E39" s="12"/>
      <c r="F39" s="12"/>
      <c r="G39" s="12"/>
    </row>
    <row r="40" spans="3:7" x14ac:dyDescent="0.25">
      <c r="C40" s="12"/>
      <c r="D40" s="12"/>
      <c r="E40" s="12"/>
      <c r="F40" s="12"/>
      <c r="G40" s="12"/>
    </row>
    <row r="41" spans="3:7" x14ac:dyDescent="0.25">
      <c r="C41" s="12"/>
    </row>
    <row r="42" spans="3:7" x14ac:dyDescent="0.25">
      <c r="C42" s="12"/>
    </row>
    <row r="43" spans="3:7" x14ac:dyDescent="0.25">
      <c r="C43" s="12"/>
    </row>
    <row r="44" spans="3:7" x14ac:dyDescent="0.25">
      <c r="C44" s="12"/>
    </row>
    <row r="45" spans="3:7" x14ac:dyDescent="0.25">
      <c r="C45" s="12"/>
    </row>
    <row r="46" spans="3:7" x14ac:dyDescent="0.25">
      <c r="C46" s="12"/>
    </row>
  </sheetData>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4FE97-3B8E-44F5-9CA1-8A47D6F0EE0F}">
  <dimension ref="A1:B36"/>
  <sheetViews>
    <sheetView view="pageBreakPreview" zoomScaleNormal="100" zoomScaleSheetLayoutView="100" workbookViewId="0">
      <pane ySplit="1" topLeftCell="A2" activePane="bottomLeft" state="frozenSplit"/>
      <selection activeCell="M18" sqref="M18"/>
      <selection pane="bottomLeft" sqref="A1:B1"/>
    </sheetView>
  </sheetViews>
  <sheetFormatPr baseColWidth="10" defaultColWidth="11.44140625" defaultRowHeight="13.2" x14ac:dyDescent="0.25"/>
  <cols>
    <col min="1" max="1" width="5.109375" style="56" customWidth="1"/>
    <col min="2" max="2" width="124.109375" style="56" customWidth="1"/>
    <col min="3" max="16384" width="11.44140625" style="56"/>
  </cols>
  <sheetData>
    <row r="1" spans="1:2" ht="35.1" customHeight="1" x14ac:dyDescent="0.25">
      <c r="A1" s="294" t="s">
        <v>158</v>
      </c>
      <c r="B1" s="294"/>
    </row>
    <row r="3" spans="1:2" ht="56.25" customHeight="1" x14ac:dyDescent="0.25">
      <c r="A3" s="309" t="s">
        <v>210</v>
      </c>
      <c r="B3" s="309"/>
    </row>
    <row r="4" spans="1:2" x14ac:dyDescent="0.25">
      <c r="A4" s="261"/>
      <c r="B4" s="261"/>
    </row>
    <row r="5" spans="1:2" x14ac:dyDescent="0.25">
      <c r="A5" s="308" t="s">
        <v>159</v>
      </c>
      <c r="B5" s="308"/>
    </row>
    <row r="6" spans="1:2" x14ac:dyDescent="0.25">
      <c r="A6" s="261"/>
      <c r="B6" s="261" t="s">
        <v>160</v>
      </c>
    </row>
    <row r="7" spans="1:2" x14ac:dyDescent="0.25">
      <c r="A7" s="261"/>
      <c r="B7" s="261" t="s">
        <v>211</v>
      </c>
    </row>
    <row r="8" spans="1:2" x14ac:dyDescent="0.25">
      <c r="A8" s="261"/>
      <c r="B8" s="261" t="s">
        <v>212</v>
      </c>
    </row>
    <row r="9" spans="1:2" x14ac:dyDescent="0.25">
      <c r="A9" s="261"/>
      <c r="B9" s="261" t="s">
        <v>213</v>
      </c>
    </row>
    <row r="10" spans="1:2" x14ac:dyDescent="0.25">
      <c r="A10" s="261"/>
      <c r="B10" s="261" t="s">
        <v>214</v>
      </c>
    </row>
    <row r="11" spans="1:2" x14ac:dyDescent="0.25">
      <c r="A11" s="261"/>
      <c r="B11" s="261" t="s">
        <v>386</v>
      </c>
    </row>
    <row r="12" spans="1:2" ht="26.4" x14ac:dyDescent="0.25">
      <c r="A12" s="261"/>
      <c r="B12" s="261" t="s">
        <v>215</v>
      </c>
    </row>
    <row r="13" spans="1:2" x14ac:dyDescent="0.25">
      <c r="A13" s="261"/>
      <c r="B13" s="261"/>
    </row>
    <row r="14" spans="1:2" x14ac:dyDescent="0.25">
      <c r="A14" s="308" t="s">
        <v>388</v>
      </c>
      <c r="B14" s="310"/>
    </row>
    <row r="15" spans="1:2" x14ac:dyDescent="0.25">
      <c r="A15" s="261"/>
      <c r="B15" s="261" t="s">
        <v>387</v>
      </c>
    </row>
    <row r="16" spans="1:2" x14ac:dyDescent="0.25">
      <c r="A16" s="261"/>
      <c r="B16" s="261" t="s">
        <v>216</v>
      </c>
    </row>
    <row r="17" spans="1:2" x14ac:dyDescent="0.25">
      <c r="A17" s="261"/>
      <c r="B17" s="261" t="s">
        <v>217</v>
      </c>
    </row>
    <row r="18" spans="1:2" x14ac:dyDescent="0.25">
      <c r="A18" s="261"/>
      <c r="B18" s="261"/>
    </row>
    <row r="19" spans="1:2" x14ac:dyDescent="0.25">
      <c r="A19" s="308" t="s">
        <v>389</v>
      </c>
      <c r="B19" s="308"/>
    </row>
    <row r="20" spans="1:2" x14ac:dyDescent="0.25">
      <c r="A20" s="261"/>
      <c r="B20" s="261" t="s">
        <v>203</v>
      </c>
    </row>
    <row r="21" spans="1:2" x14ac:dyDescent="0.25">
      <c r="A21" s="261"/>
      <c r="B21" s="261" t="s">
        <v>161</v>
      </c>
    </row>
    <row r="22" spans="1:2" ht="26.4" x14ac:dyDescent="0.25">
      <c r="A22" s="261"/>
      <c r="B22" s="261" t="s">
        <v>242</v>
      </c>
    </row>
    <row r="23" spans="1:2" x14ac:dyDescent="0.25">
      <c r="A23" s="261"/>
      <c r="B23" s="261" t="s">
        <v>245</v>
      </c>
    </row>
    <row r="24" spans="1:2" x14ac:dyDescent="0.25">
      <c r="A24" s="261"/>
      <c r="B24" s="261" t="s">
        <v>218</v>
      </c>
    </row>
    <row r="25" spans="1:2" ht="26.4" x14ac:dyDescent="0.25">
      <c r="A25" s="261"/>
      <c r="B25" s="93" t="s">
        <v>246</v>
      </c>
    </row>
    <row r="26" spans="1:2" x14ac:dyDescent="0.25">
      <c r="A26" s="261"/>
      <c r="B26" s="261"/>
    </row>
    <row r="27" spans="1:2" x14ac:dyDescent="0.25">
      <c r="A27" s="308" t="s">
        <v>461</v>
      </c>
      <c r="B27" s="308"/>
    </row>
    <row r="28" spans="1:2" x14ac:dyDescent="0.25">
      <c r="A28" s="261"/>
      <c r="B28" s="261" t="s">
        <v>219</v>
      </c>
    </row>
    <row r="29" spans="1:2" x14ac:dyDescent="0.25">
      <c r="A29" s="261"/>
      <c r="B29" s="261" t="s">
        <v>220</v>
      </c>
    </row>
    <row r="30" spans="1:2" x14ac:dyDescent="0.25">
      <c r="A30" s="261"/>
      <c r="B30" s="93" t="s">
        <v>221</v>
      </c>
    </row>
    <row r="31" spans="1:2" x14ac:dyDescent="0.25">
      <c r="A31" s="261"/>
      <c r="B31" s="93" t="s">
        <v>222</v>
      </c>
    </row>
    <row r="32" spans="1:2" x14ac:dyDescent="0.25">
      <c r="A32" s="261"/>
      <c r="B32" s="93" t="s">
        <v>462</v>
      </c>
    </row>
    <row r="34" spans="1:2" x14ac:dyDescent="0.25">
      <c r="A34" s="308" t="s">
        <v>463</v>
      </c>
      <c r="B34" s="308"/>
    </row>
    <row r="35" spans="1:2" x14ac:dyDescent="0.25">
      <c r="A35" s="261"/>
      <c r="B35" s="93" t="s">
        <v>464</v>
      </c>
    </row>
    <row r="36" spans="1:2" ht="26.4" x14ac:dyDescent="0.25">
      <c r="A36" s="261"/>
      <c r="B36" s="93" t="s">
        <v>465</v>
      </c>
    </row>
  </sheetData>
  <mergeCells count="7">
    <mergeCell ref="A34:B34"/>
    <mergeCell ref="A1:B1"/>
    <mergeCell ref="A3:B3"/>
    <mergeCell ref="A5:B5"/>
    <mergeCell ref="A14:B14"/>
    <mergeCell ref="A19:B19"/>
    <mergeCell ref="A27:B27"/>
  </mergeCell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rowBreaks count="1" manualBreakCount="1">
    <brk id="25" max="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7D2F0-E7A0-4756-AD23-266F7EE67E19}">
  <dimension ref="A1:B107"/>
  <sheetViews>
    <sheetView view="pageBreakPreview" zoomScaleNormal="100" zoomScaleSheetLayoutView="100" workbookViewId="0">
      <pane ySplit="1" topLeftCell="A35" activePane="bottomLeft" state="frozenSplit"/>
      <selection activeCell="M13" sqref="M13"/>
      <selection pane="bottomLeft" activeCell="B59" sqref="B59"/>
    </sheetView>
  </sheetViews>
  <sheetFormatPr baseColWidth="10" defaultRowHeight="14.4" x14ac:dyDescent="0.3"/>
  <cols>
    <col min="1" max="1" width="13.109375" customWidth="1"/>
    <col min="2" max="2" width="117" customWidth="1"/>
  </cols>
  <sheetData>
    <row r="1" spans="1:2" ht="35.1" customHeight="1" x14ac:dyDescent="0.3">
      <c r="A1" s="294" t="s">
        <v>19</v>
      </c>
      <c r="B1" s="294"/>
    </row>
    <row r="2" spans="1:2" ht="15" customHeight="1" x14ac:dyDescent="0.45">
      <c r="A2" s="267"/>
      <c r="B2" s="267"/>
    </row>
    <row r="3" spans="1:2" ht="15" customHeight="1" x14ac:dyDescent="0.3">
      <c r="A3" s="148" t="s">
        <v>20</v>
      </c>
      <c r="B3" s="149" t="s">
        <v>21</v>
      </c>
    </row>
    <row r="4" spans="1:2" ht="15" customHeight="1" x14ac:dyDescent="0.3">
      <c r="A4" s="50" t="s">
        <v>22</v>
      </c>
      <c r="B4" s="51" t="s">
        <v>23</v>
      </c>
    </row>
    <row r="5" spans="1:2" ht="15" customHeight="1" x14ac:dyDescent="0.3">
      <c r="A5" s="50" t="s">
        <v>269</v>
      </c>
      <c r="B5" s="51" t="s">
        <v>270</v>
      </c>
    </row>
    <row r="6" spans="1:2" ht="15" customHeight="1" x14ac:dyDescent="0.3">
      <c r="A6" s="50" t="s">
        <v>24</v>
      </c>
      <c r="B6" s="51" t="s">
        <v>25</v>
      </c>
    </row>
    <row r="7" spans="1:2" ht="15" customHeight="1" x14ac:dyDescent="0.3">
      <c r="A7" s="50" t="s">
        <v>125</v>
      </c>
      <c r="B7" s="51" t="s">
        <v>302</v>
      </c>
    </row>
    <row r="8" spans="1:2" ht="15" customHeight="1" x14ac:dyDescent="0.3">
      <c r="A8" s="50" t="s">
        <v>303</v>
      </c>
      <c r="B8" s="51" t="s">
        <v>304</v>
      </c>
    </row>
    <row r="9" spans="1:2" ht="15" customHeight="1" x14ac:dyDescent="0.3">
      <c r="A9" s="50" t="s">
        <v>26</v>
      </c>
      <c r="B9" s="51" t="s">
        <v>27</v>
      </c>
    </row>
    <row r="10" spans="1:2" ht="15" customHeight="1" x14ac:dyDescent="0.3">
      <c r="A10" s="50" t="s">
        <v>223</v>
      </c>
      <c r="B10" s="51" t="s">
        <v>224</v>
      </c>
    </row>
    <row r="11" spans="1:2" ht="15" customHeight="1" x14ac:dyDescent="0.3">
      <c r="A11" s="50" t="s">
        <v>132</v>
      </c>
      <c r="B11" s="51" t="s">
        <v>133</v>
      </c>
    </row>
    <row r="12" spans="1:2" ht="15" customHeight="1" x14ac:dyDescent="0.3">
      <c r="A12" s="50" t="s">
        <v>169</v>
      </c>
      <c r="B12" s="51" t="s">
        <v>170</v>
      </c>
    </row>
    <row r="13" spans="1:2" ht="15" customHeight="1" x14ac:dyDescent="0.3">
      <c r="A13" s="50" t="s">
        <v>234</v>
      </c>
      <c r="B13" s="51" t="s">
        <v>235</v>
      </c>
    </row>
    <row r="14" spans="1:2" ht="15" customHeight="1" x14ac:dyDescent="0.3">
      <c r="A14" s="50" t="s">
        <v>134</v>
      </c>
      <c r="B14" s="51" t="s">
        <v>28</v>
      </c>
    </row>
    <row r="15" spans="1:2" ht="15" customHeight="1" x14ac:dyDescent="0.3">
      <c r="A15" s="50" t="s">
        <v>271</v>
      </c>
      <c r="B15" s="51" t="s">
        <v>272</v>
      </c>
    </row>
    <row r="16" spans="1:2" ht="15" customHeight="1" x14ac:dyDescent="0.3">
      <c r="A16" s="50" t="s">
        <v>135</v>
      </c>
      <c r="B16" s="51" t="s">
        <v>29</v>
      </c>
    </row>
    <row r="17" spans="1:2" ht="15" customHeight="1" x14ac:dyDescent="0.3">
      <c r="A17" s="50" t="s">
        <v>305</v>
      </c>
      <c r="B17" s="51" t="s">
        <v>306</v>
      </c>
    </row>
    <row r="18" spans="1:2" ht="15" customHeight="1" x14ac:dyDescent="0.3">
      <c r="A18" s="50" t="s">
        <v>307</v>
      </c>
      <c r="B18" s="51" t="s">
        <v>308</v>
      </c>
    </row>
    <row r="19" spans="1:2" ht="15" customHeight="1" x14ac:dyDescent="0.3">
      <c r="A19" s="50" t="s">
        <v>136</v>
      </c>
      <c r="B19" s="51" t="s">
        <v>30</v>
      </c>
    </row>
    <row r="20" spans="1:2" s="185" customFormat="1" ht="15" customHeight="1" x14ac:dyDescent="0.3">
      <c r="A20" s="183" t="s">
        <v>137</v>
      </c>
      <c r="B20" s="184" t="s">
        <v>31</v>
      </c>
    </row>
    <row r="21" spans="1:2" s="185" customFormat="1" ht="15" customHeight="1" x14ac:dyDescent="0.3">
      <c r="A21" s="183" t="s">
        <v>309</v>
      </c>
      <c r="B21" s="184" t="s">
        <v>310</v>
      </c>
    </row>
    <row r="22" spans="1:2" ht="15" customHeight="1" x14ac:dyDescent="0.3">
      <c r="A22" s="50" t="s">
        <v>32</v>
      </c>
      <c r="B22" s="51" t="s">
        <v>311</v>
      </c>
    </row>
    <row r="23" spans="1:2" ht="15" customHeight="1" x14ac:dyDescent="0.3">
      <c r="A23" s="50" t="s">
        <v>312</v>
      </c>
      <c r="B23" s="51" t="s">
        <v>313</v>
      </c>
    </row>
    <row r="24" spans="1:2" ht="15" customHeight="1" x14ac:dyDescent="0.3">
      <c r="A24" s="50" t="s">
        <v>33</v>
      </c>
      <c r="B24" s="51" t="s">
        <v>34</v>
      </c>
    </row>
    <row r="25" spans="1:2" ht="15" customHeight="1" x14ac:dyDescent="0.3">
      <c r="A25" s="50" t="s">
        <v>351</v>
      </c>
      <c r="B25" s="51" t="s">
        <v>352</v>
      </c>
    </row>
    <row r="26" spans="1:2" ht="15" customHeight="1" x14ac:dyDescent="0.3">
      <c r="A26" s="50" t="s">
        <v>138</v>
      </c>
      <c r="B26" s="51" t="s">
        <v>35</v>
      </c>
    </row>
    <row r="27" spans="1:2" ht="15" customHeight="1" x14ac:dyDescent="0.3">
      <c r="A27" s="50" t="s">
        <v>349</v>
      </c>
      <c r="B27" s="51" t="s">
        <v>350</v>
      </c>
    </row>
    <row r="28" spans="1:2" ht="15" customHeight="1" x14ac:dyDescent="0.3">
      <c r="A28" s="50" t="s">
        <v>36</v>
      </c>
      <c r="B28" s="51" t="s">
        <v>37</v>
      </c>
    </row>
    <row r="29" spans="1:2" ht="15" customHeight="1" x14ac:dyDescent="0.3">
      <c r="A29" s="50" t="s">
        <v>38</v>
      </c>
      <c r="B29" s="51" t="s">
        <v>39</v>
      </c>
    </row>
    <row r="30" spans="1:2" ht="15" customHeight="1" x14ac:dyDescent="0.3">
      <c r="A30" s="50" t="s">
        <v>254</v>
      </c>
      <c r="B30" s="51" t="s">
        <v>255</v>
      </c>
    </row>
    <row r="31" spans="1:2" ht="15" customHeight="1" x14ac:dyDescent="0.3">
      <c r="A31" s="50" t="s">
        <v>267</v>
      </c>
      <c r="B31" s="51" t="s">
        <v>268</v>
      </c>
    </row>
    <row r="32" spans="1:2" ht="15" customHeight="1" x14ac:dyDescent="0.3">
      <c r="A32" s="50" t="s">
        <v>41</v>
      </c>
      <c r="B32" s="51" t="s">
        <v>42</v>
      </c>
    </row>
    <row r="33" spans="1:2" ht="15" customHeight="1" x14ac:dyDescent="0.3">
      <c r="A33" s="50" t="s">
        <v>139</v>
      </c>
      <c r="B33" s="51" t="s">
        <v>40</v>
      </c>
    </row>
    <row r="34" spans="1:2" ht="15" customHeight="1" x14ac:dyDescent="0.3">
      <c r="A34" s="50" t="s">
        <v>43</v>
      </c>
      <c r="B34" s="51" t="s">
        <v>44</v>
      </c>
    </row>
    <row r="35" spans="1:2" ht="15" customHeight="1" x14ac:dyDescent="0.3">
      <c r="A35" s="50" t="s">
        <v>45</v>
      </c>
      <c r="B35" s="51" t="s">
        <v>46</v>
      </c>
    </row>
    <row r="36" spans="1:2" ht="15" customHeight="1" x14ac:dyDescent="0.3">
      <c r="A36" s="50" t="s">
        <v>228</v>
      </c>
      <c r="B36" s="51" t="s">
        <v>229</v>
      </c>
    </row>
    <row r="37" spans="1:2" ht="15" customHeight="1" x14ac:dyDescent="0.3">
      <c r="A37" s="50" t="s">
        <v>468</v>
      </c>
      <c r="B37" s="51" t="s">
        <v>469</v>
      </c>
    </row>
    <row r="38" spans="1:2" ht="15" customHeight="1" x14ac:dyDescent="0.3">
      <c r="A38" s="50" t="s">
        <v>265</v>
      </c>
      <c r="B38" s="51" t="s">
        <v>266</v>
      </c>
    </row>
    <row r="39" spans="1:2" ht="15" customHeight="1" x14ac:dyDescent="0.3">
      <c r="A39" s="50" t="s">
        <v>47</v>
      </c>
      <c r="B39" s="51" t="s">
        <v>48</v>
      </c>
    </row>
    <row r="40" spans="1:2" ht="15" customHeight="1" x14ac:dyDescent="0.3">
      <c r="A40" s="50" t="s">
        <v>207</v>
      </c>
      <c r="B40" s="51" t="s">
        <v>256</v>
      </c>
    </row>
    <row r="41" spans="1:2" ht="15" customHeight="1" x14ac:dyDescent="0.3">
      <c r="A41" s="50" t="s">
        <v>49</v>
      </c>
      <c r="B41" s="51" t="s">
        <v>50</v>
      </c>
    </row>
    <row r="42" spans="1:2" ht="15" customHeight="1" x14ac:dyDescent="0.3">
      <c r="A42" s="50" t="s">
        <v>140</v>
      </c>
      <c r="B42" s="51" t="s">
        <v>51</v>
      </c>
    </row>
    <row r="43" spans="1:2" ht="15" customHeight="1" x14ac:dyDescent="0.3">
      <c r="A43" s="50" t="s">
        <v>208</v>
      </c>
      <c r="B43" s="51" t="s">
        <v>209</v>
      </c>
    </row>
    <row r="44" spans="1:2" ht="15" customHeight="1" x14ac:dyDescent="0.3">
      <c r="A44" s="50" t="s">
        <v>141</v>
      </c>
      <c r="B44" s="51" t="s">
        <v>52</v>
      </c>
    </row>
    <row r="45" spans="1:2" ht="15" customHeight="1" x14ac:dyDescent="0.3">
      <c r="A45" s="50" t="s">
        <v>142</v>
      </c>
      <c r="B45" s="51" t="s">
        <v>53</v>
      </c>
    </row>
    <row r="46" spans="1:2" ht="15" customHeight="1" x14ac:dyDescent="0.3">
      <c r="A46" s="50" t="s">
        <v>54</v>
      </c>
      <c r="B46" s="51" t="s">
        <v>314</v>
      </c>
    </row>
    <row r="47" spans="1:2" ht="15" customHeight="1" x14ac:dyDescent="0.3">
      <c r="A47" s="50" t="s">
        <v>315</v>
      </c>
      <c r="B47" s="51" t="s">
        <v>316</v>
      </c>
    </row>
    <row r="48" spans="1:2" ht="15" customHeight="1" x14ac:dyDescent="0.3">
      <c r="A48" s="50" t="s">
        <v>143</v>
      </c>
      <c r="B48" s="51" t="s">
        <v>55</v>
      </c>
    </row>
    <row r="49" spans="1:2" ht="15" customHeight="1" x14ac:dyDescent="0.3">
      <c r="A49" s="50" t="s">
        <v>59</v>
      </c>
      <c r="B49" s="51" t="s">
        <v>60</v>
      </c>
    </row>
    <row r="50" spans="1:2" ht="15" customHeight="1" x14ac:dyDescent="0.3">
      <c r="A50" s="50" t="s">
        <v>56</v>
      </c>
      <c r="B50" s="51" t="s">
        <v>317</v>
      </c>
    </row>
    <row r="51" spans="1:2" ht="15" customHeight="1" x14ac:dyDescent="0.3">
      <c r="A51" s="50" t="s">
        <v>318</v>
      </c>
      <c r="B51" s="51" t="s">
        <v>319</v>
      </c>
    </row>
    <row r="52" spans="1:2" ht="15" customHeight="1" x14ac:dyDescent="0.3">
      <c r="A52" s="50" t="s">
        <v>57</v>
      </c>
      <c r="B52" s="51" t="s">
        <v>58</v>
      </c>
    </row>
    <row r="53" spans="1:2" ht="15" customHeight="1" x14ac:dyDescent="0.3">
      <c r="A53" s="50" t="s">
        <v>61</v>
      </c>
      <c r="B53" s="51" t="s">
        <v>62</v>
      </c>
    </row>
    <row r="54" spans="1:2" ht="15" customHeight="1" x14ac:dyDescent="0.3">
      <c r="A54" s="50" t="s">
        <v>144</v>
      </c>
      <c r="B54" s="51" t="s">
        <v>63</v>
      </c>
    </row>
    <row r="55" spans="1:2" ht="15" customHeight="1" x14ac:dyDescent="0.3">
      <c r="A55" s="50" t="s">
        <v>130</v>
      </c>
      <c r="B55" s="51" t="s">
        <v>131</v>
      </c>
    </row>
    <row r="56" spans="1:2" ht="15" customHeight="1" x14ac:dyDescent="0.3">
      <c r="A56" s="50" t="s">
        <v>64</v>
      </c>
      <c r="B56" s="51" t="s">
        <v>374</v>
      </c>
    </row>
    <row r="57" spans="1:2" ht="15" customHeight="1" x14ac:dyDescent="0.3">
      <c r="A57" s="50" t="s">
        <v>65</v>
      </c>
      <c r="B57" s="51" t="s">
        <v>375</v>
      </c>
    </row>
    <row r="58" spans="1:2" ht="15" customHeight="1" x14ac:dyDescent="0.3">
      <c r="A58" s="50" t="s">
        <v>66</v>
      </c>
      <c r="B58" s="51" t="s">
        <v>376</v>
      </c>
    </row>
    <row r="59" spans="1:2" ht="15" customHeight="1" x14ac:dyDescent="0.3">
      <c r="A59" s="50" t="s">
        <v>320</v>
      </c>
      <c r="B59" s="51" t="s">
        <v>377</v>
      </c>
    </row>
    <row r="60" spans="1:2" ht="15" customHeight="1" x14ac:dyDescent="0.3">
      <c r="A60" s="50" t="s">
        <v>145</v>
      </c>
      <c r="B60" s="51" t="s">
        <v>67</v>
      </c>
    </row>
    <row r="61" spans="1:2" ht="15" customHeight="1" x14ac:dyDescent="0.3">
      <c r="A61" s="50" t="s">
        <v>126</v>
      </c>
      <c r="B61" s="51" t="s">
        <v>127</v>
      </c>
    </row>
    <row r="62" spans="1:2" ht="15" customHeight="1" x14ac:dyDescent="0.3">
      <c r="A62" s="50" t="s">
        <v>68</v>
      </c>
      <c r="B62" s="51" t="s">
        <v>330</v>
      </c>
    </row>
    <row r="63" spans="1:2" ht="15" customHeight="1" x14ac:dyDescent="0.3">
      <c r="A63" s="50" t="s">
        <v>328</v>
      </c>
      <c r="B63" s="51" t="s">
        <v>329</v>
      </c>
    </row>
    <row r="64" spans="1:2" ht="15" customHeight="1" x14ac:dyDescent="0.3">
      <c r="A64" s="50" t="s">
        <v>472</v>
      </c>
      <c r="B64" s="51" t="s">
        <v>473</v>
      </c>
    </row>
    <row r="65" spans="1:2" ht="15" customHeight="1" x14ac:dyDescent="0.3">
      <c r="A65" s="50" t="s">
        <v>248</v>
      </c>
      <c r="B65" s="51" t="s">
        <v>249</v>
      </c>
    </row>
    <row r="66" spans="1:2" ht="15" customHeight="1" x14ac:dyDescent="0.3">
      <c r="A66" s="50" t="s">
        <v>353</v>
      </c>
      <c r="B66" s="51" t="s">
        <v>354</v>
      </c>
    </row>
    <row r="67" spans="1:2" ht="15" customHeight="1" x14ac:dyDescent="0.3">
      <c r="A67" s="50" t="s">
        <v>69</v>
      </c>
      <c r="B67" s="51" t="s">
        <v>70</v>
      </c>
    </row>
    <row r="68" spans="1:2" ht="15" customHeight="1" x14ac:dyDescent="0.3">
      <c r="A68" s="50" t="s">
        <v>163</v>
      </c>
      <c r="B68" s="51" t="s">
        <v>164</v>
      </c>
    </row>
    <row r="69" spans="1:2" ht="15" customHeight="1" x14ac:dyDescent="0.3">
      <c r="A69" s="50" t="s">
        <v>71</v>
      </c>
      <c r="B69" s="51" t="s">
        <v>72</v>
      </c>
    </row>
    <row r="70" spans="1:2" ht="15" customHeight="1" x14ac:dyDescent="0.3">
      <c r="A70" s="50" t="s">
        <v>146</v>
      </c>
      <c r="B70" s="51" t="s">
        <v>73</v>
      </c>
    </row>
    <row r="71" spans="1:2" ht="15" customHeight="1" x14ac:dyDescent="0.3">
      <c r="A71" s="50" t="s">
        <v>165</v>
      </c>
      <c r="B71" s="51" t="s">
        <v>257</v>
      </c>
    </row>
    <row r="72" spans="1:2" ht="15" customHeight="1" x14ac:dyDescent="0.3">
      <c r="A72" s="50" t="s">
        <v>346</v>
      </c>
      <c r="B72" s="51" t="s">
        <v>348</v>
      </c>
    </row>
    <row r="73" spans="1:2" ht="15" customHeight="1" x14ac:dyDescent="0.3">
      <c r="A73" s="50" t="s">
        <v>321</v>
      </c>
      <c r="B73" s="51" t="s">
        <v>347</v>
      </c>
    </row>
    <row r="74" spans="1:2" ht="15" customHeight="1" x14ac:dyDescent="0.3">
      <c r="A74" s="50" t="s">
        <v>258</v>
      </c>
      <c r="B74" s="51" t="s">
        <v>259</v>
      </c>
    </row>
    <row r="75" spans="1:2" ht="15" customHeight="1" x14ac:dyDescent="0.3">
      <c r="A75" s="50" t="s">
        <v>128</v>
      </c>
      <c r="B75" s="51" t="s">
        <v>129</v>
      </c>
    </row>
    <row r="76" spans="1:2" ht="15" customHeight="1" x14ac:dyDescent="0.3">
      <c r="A76" s="50" t="s">
        <v>378</v>
      </c>
      <c r="B76" s="51" t="s">
        <v>379</v>
      </c>
    </row>
    <row r="77" spans="1:2" ht="15" customHeight="1" x14ac:dyDescent="0.3">
      <c r="A77" s="50" t="s">
        <v>295</v>
      </c>
      <c r="B77" s="51" t="s">
        <v>296</v>
      </c>
    </row>
    <row r="78" spans="1:2" ht="15" customHeight="1" x14ac:dyDescent="0.3">
      <c r="A78" s="50" t="s">
        <v>227</v>
      </c>
      <c r="B78" s="51" t="s">
        <v>322</v>
      </c>
    </row>
    <row r="79" spans="1:2" ht="15" customHeight="1" x14ac:dyDescent="0.3">
      <c r="A79" s="50" t="s">
        <v>466</v>
      </c>
      <c r="B79" s="51" t="s">
        <v>467</v>
      </c>
    </row>
    <row r="80" spans="1:2" ht="15" customHeight="1" x14ac:dyDescent="0.3">
      <c r="A80" s="50" t="s">
        <v>239</v>
      </c>
      <c r="B80" s="51" t="s">
        <v>240</v>
      </c>
    </row>
    <row r="81" spans="1:2" ht="15" customHeight="1" x14ac:dyDescent="0.3">
      <c r="A81" s="50" t="s">
        <v>252</v>
      </c>
      <c r="B81" s="51" t="s">
        <v>253</v>
      </c>
    </row>
    <row r="82" spans="1:2" ht="15" customHeight="1" x14ac:dyDescent="0.3">
      <c r="A82" s="50" t="s">
        <v>74</v>
      </c>
      <c r="B82" s="51" t="s">
        <v>75</v>
      </c>
    </row>
    <row r="83" spans="1:2" ht="15" customHeight="1" x14ac:dyDescent="0.3">
      <c r="A83" s="50" t="s">
        <v>230</v>
      </c>
      <c r="B83" s="51" t="s">
        <v>231</v>
      </c>
    </row>
    <row r="84" spans="1:2" ht="15" customHeight="1" x14ac:dyDescent="0.3">
      <c r="A84" s="50" t="s">
        <v>76</v>
      </c>
      <c r="B84" s="51" t="s">
        <v>77</v>
      </c>
    </row>
    <row r="85" spans="1:2" ht="15" customHeight="1" x14ac:dyDescent="0.3">
      <c r="A85" s="50" t="s">
        <v>172</v>
      </c>
      <c r="B85" s="51" t="s">
        <v>173</v>
      </c>
    </row>
    <row r="86" spans="1:2" ht="15" customHeight="1" x14ac:dyDescent="0.3">
      <c r="A86" s="50" t="s">
        <v>78</v>
      </c>
      <c r="B86" s="51" t="s">
        <v>79</v>
      </c>
    </row>
    <row r="87" spans="1:2" ht="15" customHeight="1" x14ac:dyDescent="0.3">
      <c r="A87" s="50" t="s">
        <v>205</v>
      </c>
      <c r="B87" s="51" t="s">
        <v>206</v>
      </c>
    </row>
    <row r="88" spans="1:2" ht="15" customHeight="1" x14ac:dyDescent="0.3">
      <c r="A88" s="50" t="s">
        <v>232</v>
      </c>
      <c r="B88" s="51" t="s">
        <v>233</v>
      </c>
    </row>
    <row r="89" spans="1:2" ht="15" customHeight="1" x14ac:dyDescent="0.3">
      <c r="A89" s="50" t="s">
        <v>147</v>
      </c>
      <c r="B89" s="51" t="s">
        <v>148</v>
      </c>
    </row>
    <row r="90" spans="1:2" ht="15" customHeight="1" x14ac:dyDescent="0.3">
      <c r="A90" s="50" t="s">
        <v>80</v>
      </c>
      <c r="B90" s="51" t="s">
        <v>323</v>
      </c>
    </row>
    <row r="91" spans="1:2" ht="15" customHeight="1" x14ac:dyDescent="0.3">
      <c r="A91" s="50" t="s">
        <v>324</v>
      </c>
      <c r="B91" s="51" t="s">
        <v>325</v>
      </c>
    </row>
    <row r="92" spans="1:2" ht="15" customHeight="1" x14ac:dyDescent="0.3">
      <c r="A92" s="50" t="s">
        <v>326</v>
      </c>
      <c r="B92" s="51" t="s">
        <v>327</v>
      </c>
    </row>
    <row r="93" spans="1:2" ht="15" customHeight="1" x14ac:dyDescent="0.3">
      <c r="A93" s="50" t="s">
        <v>81</v>
      </c>
      <c r="B93" s="51" t="s">
        <v>82</v>
      </c>
    </row>
    <row r="94" spans="1:2" ht="15" customHeight="1" x14ac:dyDescent="0.3">
      <c r="A94" s="50" t="s">
        <v>149</v>
      </c>
      <c r="B94" s="51" t="s">
        <v>83</v>
      </c>
    </row>
    <row r="95" spans="1:2" ht="15" customHeight="1" x14ac:dyDescent="0.3">
      <c r="A95" s="50" t="s">
        <v>84</v>
      </c>
      <c r="B95" s="51" t="s">
        <v>85</v>
      </c>
    </row>
    <row r="96" spans="1:2" ht="15" customHeight="1" x14ac:dyDescent="0.3">
      <c r="A96" s="50" t="s">
        <v>250</v>
      </c>
      <c r="B96" s="51" t="s">
        <v>251</v>
      </c>
    </row>
    <row r="97" spans="1:2" ht="15" customHeight="1" x14ac:dyDescent="0.3">
      <c r="A97" s="50" t="s">
        <v>162</v>
      </c>
      <c r="B97" s="51" t="s">
        <v>260</v>
      </c>
    </row>
    <row r="98" spans="1:2" ht="15" customHeight="1" x14ac:dyDescent="0.3">
      <c r="A98" s="50" t="s">
        <v>86</v>
      </c>
      <c r="B98" s="51" t="s">
        <v>87</v>
      </c>
    </row>
    <row r="99" spans="1:2" ht="15" customHeight="1" x14ac:dyDescent="0.3">
      <c r="A99" s="50" t="s">
        <v>88</v>
      </c>
      <c r="B99" s="51" t="s">
        <v>89</v>
      </c>
    </row>
    <row r="100" spans="1:2" ht="15" customHeight="1" x14ac:dyDescent="0.3">
      <c r="A100" s="50" t="s">
        <v>150</v>
      </c>
      <c r="B100" s="51" t="s">
        <v>151</v>
      </c>
    </row>
    <row r="101" spans="1:2" ht="15" customHeight="1" x14ac:dyDescent="0.3">
      <c r="A101" s="50" t="s">
        <v>297</v>
      </c>
      <c r="B101" s="51" t="s">
        <v>298</v>
      </c>
    </row>
    <row r="102" spans="1:2" ht="15" customHeight="1" x14ac:dyDescent="0.3">
      <c r="A102" s="50" t="s">
        <v>193</v>
      </c>
      <c r="B102" s="51" t="s">
        <v>194</v>
      </c>
    </row>
    <row r="103" spans="1:2" ht="15" customHeight="1" x14ac:dyDescent="0.3">
      <c r="A103" s="50" t="s">
        <v>94</v>
      </c>
      <c r="B103" s="51" t="s">
        <v>109</v>
      </c>
    </row>
    <row r="104" spans="1:2" ht="15" customHeight="1" x14ac:dyDescent="0.3">
      <c r="A104" s="50" t="s">
        <v>299</v>
      </c>
      <c r="B104" s="51" t="s">
        <v>300</v>
      </c>
    </row>
    <row r="105" spans="1:2" ht="15" customHeight="1" x14ac:dyDescent="0.3">
      <c r="A105" s="50" t="s">
        <v>225</v>
      </c>
      <c r="B105" s="51" t="s">
        <v>226</v>
      </c>
    </row>
    <row r="106" spans="1:2" x14ac:dyDescent="0.3">
      <c r="A106" s="50" t="s">
        <v>110</v>
      </c>
      <c r="B106" s="51" t="s">
        <v>111</v>
      </c>
    </row>
    <row r="107" spans="1:2" x14ac:dyDescent="0.3">
      <c r="A107" s="50" t="s">
        <v>154</v>
      </c>
      <c r="B107" s="51" t="s">
        <v>155</v>
      </c>
    </row>
  </sheetData>
  <mergeCells count="1">
    <mergeCell ref="A1:B1"/>
  </mergeCells>
  <pageMargins left="0.70866141732283472" right="0.70866141732283472" top="0.74803149606299213" bottom="0.74803149606299213" header="0.31496062992125984" footer="0.31496062992125984"/>
  <pageSetup paperSize="9" orientation="landscape" horizont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theme="7" tint="0.39997558519241921"/>
  </sheetPr>
  <dimension ref="A1:G93"/>
  <sheetViews>
    <sheetView view="pageBreakPreview" zoomScaleNormal="100" zoomScaleSheetLayoutView="100" workbookViewId="0">
      <pane ySplit="12" topLeftCell="A13" activePane="bottomLeft" state="frozenSplit"/>
      <selection activeCell="M18" sqref="M18"/>
      <selection pane="bottomLeft" sqref="A1:G1"/>
    </sheetView>
  </sheetViews>
  <sheetFormatPr baseColWidth="10" defaultColWidth="11.5546875" defaultRowHeight="13.2" x14ac:dyDescent="0.3"/>
  <cols>
    <col min="1" max="1" width="20.33203125" style="8" customWidth="1"/>
    <col min="2" max="2" width="4.44140625" style="106" customWidth="1"/>
    <col min="3" max="3" width="4.44140625" style="109" customWidth="1"/>
    <col min="4" max="4" width="4.44140625" style="112" customWidth="1"/>
    <col min="5" max="5" width="23.5546875" style="8" customWidth="1"/>
    <col min="6" max="6" width="6.44140625" style="14" customWidth="1"/>
    <col min="7" max="7" width="65.6640625" style="8" customWidth="1"/>
    <col min="8" max="16384" width="11.5546875" style="8"/>
  </cols>
  <sheetData>
    <row r="1" spans="1:7" ht="35.1" customHeight="1" x14ac:dyDescent="0.3">
      <c r="A1" s="294" t="s">
        <v>361</v>
      </c>
      <c r="B1" s="294"/>
      <c r="C1" s="294"/>
      <c r="D1" s="294"/>
      <c r="E1" s="294"/>
      <c r="F1" s="294"/>
      <c r="G1" s="294"/>
    </row>
    <row r="3" spans="1:7" ht="15" customHeight="1" x14ac:dyDescent="0.3">
      <c r="A3" s="311" t="s">
        <v>237</v>
      </c>
      <c r="B3" s="312"/>
      <c r="C3" s="312"/>
      <c r="D3" s="312"/>
      <c r="E3" s="312"/>
      <c r="F3" s="312"/>
      <c r="G3" s="313"/>
    </row>
    <row r="4" spans="1:7" ht="12.75" customHeight="1" x14ac:dyDescent="0.3">
      <c r="A4" s="314" t="s">
        <v>368</v>
      </c>
      <c r="B4" s="315"/>
      <c r="C4" s="19">
        <v>0</v>
      </c>
      <c r="D4" s="101" t="s">
        <v>236</v>
      </c>
      <c r="E4" s="101">
        <v>0</v>
      </c>
      <c r="F4" s="19"/>
      <c r="G4" s="57"/>
    </row>
    <row r="5" spans="1:7" ht="12.75" customHeight="1" x14ac:dyDescent="0.3">
      <c r="A5" s="316" t="s">
        <v>369</v>
      </c>
      <c r="B5" s="317"/>
      <c r="C5" s="58">
        <v>0</v>
      </c>
      <c r="D5" s="93" t="s">
        <v>236</v>
      </c>
      <c r="E5" s="93">
        <v>0</v>
      </c>
      <c r="G5" s="59"/>
    </row>
    <row r="6" spans="1:7" ht="12.75" customHeight="1" x14ac:dyDescent="0.3">
      <c r="A6" s="316" t="s">
        <v>370</v>
      </c>
      <c r="B6" s="317"/>
      <c r="C6" s="58">
        <v>0</v>
      </c>
      <c r="D6" s="93" t="s">
        <v>236</v>
      </c>
      <c r="E6" s="93">
        <v>0</v>
      </c>
      <c r="G6" s="59"/>
    </row>
    <row r="7" spans="1:7" ht="12.75" customHeight="1" x14ac:dyDescent="0.3">
      <c r="A7" s="316" t="s">
        <v>371</v>
      </c>
      <c r="B7" s="317"/>
      <c r="C7" s="58">
        <v>0</v>
      </c>
      <c r="D7" s="93" t="s">
        <v>236</v>
      </c>
      <c r="E7" s="93">
        <v>0</v>
      </c>
      <c r="G7" s="59"/>
    </row>
    <row r="8" spans="1:7" ht="12.75" customHeight="1" x14ac:dyDescent="0.3">
      <c r="A8" s="316" t="s">
        <v>372</v>
      </c>
      <c r="B8" s="317"/>
      <c r="C8" s="58">
        <v>0</v>
      </c>
      <c r="D8" s="93" t="s">
        <v>236</v>
      </c>
      <c r="E8" s="93">
        <v>0</v>
      </c>
      <c r="G8" s="59"/>
    </row>
    <row r="9" spans="1:7" x14ac:dyDescent="0.3">
      <c r="A9" s="318" t="s">
        <v>104</v>
      </c>
      <c r="B9" s="319"/>
      <c r="C9" s="60">
        <v>0</v>
      </c>
      <c r="D9" s="100" t="s">
        <v>236</v>
      </c>
      <c r="E9" s="100">
        <f>SUM(E4:E8)</f>
        <v>0</v>
      </c>
      <c r="F9" s="60"/>
      <c r="G9" s="61"/>
    </row>
    <row r="10" spans="1:7" x14ac:dyDescent="0.3">
      <c r="A10" s="62"/>
      <c r="B10" s="104"/>
      <c r="C10" s="107"/>
      <c r="D10" s="110"/>
      <c r="E10" s="63"/>
      <c r="F10" s="64"/>
      <c r="G10" s="61"/>
    </row>
    <row r="11" spans="1:7" ht="15" customHeight="1" x14ac:dyDescent="0.3">
      <c r="A11" s="320" t="s">
        <v>362</v>
      </c>
      <c r="B11" s="322" t="s">
        <v>167</v>
      </c>
      <c r="C11" s="323"/>
      <c r="D11" s="324"/>
      <c r="E11" s="325" t="s">
        <v>238</v>
      </c>
      <c r="F11" s="326"/>
      <c r="G11" s="327"/>
    </row>
    <row r="12" spans="1:7" ht="20.25" customHeight="1" x14ac:dyDescent="0.3">
      <c r="A12" s="321"/>
      <c r="B12" s="187" t="s">
        <v>17</v>
      </c>
      <c r="C12" s="188" t="s">
        <v>18</v>
      </c>
      <c r="D12" s="189" t="s">
        <v>103</v>
      </c>
      <c r="E12" s="328"/>
      <c r="F12" s="329"/>
      <c r="G12" s="330"/>
    </row>
    <row r="13" spans="1:7" ht="15" customHeight="1" x14ac:dyDescent="0.3">
      <c r="A13" s="331" t="s">
        <v>334</v>
      </c>
      <c r="B13" s="332"/>
      <c r="C13" s="332"/>
      <c r="D13" s="332"/>
      <c r="E13" s="332"/>
      <c r="F13" s="332"/>
      <c r="G13" s="333"/>
    </row>
    <row r="14" spans="1:7" x14ac:dyDescent="0.3">
      <c r="A14" s="9"/>
      <c r="B14" s="105"/>
      <c r="C14" s="108"/>
      <c r="D14" s="111"/>
      <c r="E14" s="334"/>
      <c r="F14" s="335"/>
      <c r="G14" s="336"/>
    </row>
    <row r="15" spans="1:7" x14ac:dyDescent="0.3">
      <c r="A15" s="9"/>
      <c r="B15" s="105"/>
      <c r="C15" s="108"/>
      <c r="D15" s="111"/>
      <c r="E15" s="334"/>
      <c r="F15" s="335"/>
      <c r="G15" s="336"/>
    </row>
    <row r="16" spans="1:7" x14ac:dyDescent="0.3">
      <c r="A16" s="9"/>
      <c r="B16" s="105"/>
      <c r="C16" s="108"/>
      <c r="D16" s="111"/>
      <c r="E16" s="334"/>
      <c r="F16" s="335"/>
      <c r="G16" s="336"/>
    </row>
    <row r="17" spans="1:7" x14ac:dyDescent="0.3">
      <c r="A17" s="9"/>
      <c r="B17" s="105"/>
      <c r="C17" s="108"/>
      <c r="D17" s="111"/>
      <c r="E17" s="334"/>
      <c r="F17" s="335"/>
      <c r="G17" s="336"/>
    </row>
    <row r="18" spans="1:7" x14ac:dyDescent="0.3">
      <c r="A18" s="9"/>
      <c r="B18" s="105"/>
      <c r="C18" s="108"/>
      <c r="D18" s="111"/>
      <c r="E18" s="334"/>
      <c r="F18" s="335"/>
      <c r="G18" s="336"/>
    </row>
    <row r="19" spans="1:7" ht="12.75" customHeight="1" x14ac:dyDescent="0.3">
      <c r="A19" s="331" t="s">
        <v>335</v>
      </c>
      <c r="B19" s="332"/>
      <c r="C19" s="332"/>
      <c r="D19" s="332"/>
      <c r="E19" s="332"/>
      <c r="F19" s="332"/>
      <c r="G19" s="333"/>
    </row>
    <row r="20" spans="1:7" ht="15" customHeight="1" x14ac:dyDescent="0.3">
      <c r="A20" s="9"/>
      <c r="B20" s="105"/>
      <c r="C20" s="108"/>
      <c r="D20" s="111"/>
      <c r="E20" s="334"/>
      <c r="F20" s="335"/>
      <c r="G20" s="336"/>
    </row>
    <row r="21" spans="1:7" x14ac:dyDescent="0.3">
      <c r="A21" s="9"/>
      <c r="B21" s="105"/>
      <c r="C21" s="108"/>
      <c r="D21" s="111"/>
      <c r="E21" s="334"/>
      <c r="F21" s="335"/>
      <c r="G21" s="336"/>
    </row>
    <row r="22" spans="1:7" x14ac:dyDescent="0.3">
      <c r="A22" s="9"/>
      <c r="B22" s="105"/>
      <c r="C22" s="108"/>
      <c r="D22" s="111"/>
      <c r="E22" s="334"/>
      <c r="F22" s="335"/>
      <c r="G22" s="336"/>
    </row>
    <row r="23" spans="1:7" x14ac:dyDescent="0.3">
      <c r="A23" s="9"/>
      <c r="B23" s="105"/>
      <c r="C23" s="108"/>
      <c r="D23" s="111"/>
      <c r="E23" s="334"/>
      <c r="F23" s="335"/>
      <c r="G23" s="336"/>
    </row>
    <row r="24" spans="1:7" x14ac:dyDescent="0.3">
      <c r="A24" s="9"/>
      <c r="B24" s="105"/>
      <c r="C24" s="108"/>
      <c r="D24" s="111"/>
      <c r="E24" s="334"/>
      <c r="F24" s="335"/>
      <c r="G24" s="336"/>
    </row>
    <row r="25" spans="1:7" ht="12.75" customHeight="1" x14ac:dyDescent="0.3">
      <c r="A25" s="331" t="s">
        <v>336</v>
      </c>
      <c r="B25" s="332"/>
      <c r="C25" s="332"/>
      <c r="D25" s="332"/>
      <c r="E25" s="332"/>
      <c r="F25" s="332"/>
      <c r="G25" s="333"/>
    </row>
    <row r="26" spans="1:7" x14ac:dyDescent="0.3">
      <c r="A26" s="9"/>
      <c r="B26" s="105"/>
      <c r="C26" s="108"/>
      <c r="D26" s="111"/>
      <c r="E26" s="334"/>
      <c r="F26" s="335"/>
      <c r="G26" s="336"/>
    </row>
    <row r="27" spans="1:7" x14ac:dyDescent="0.3">
      <c r="A27" s="9"/>
      <c r="B27" s="105"/>
      <c r="C27" s="108"/>
      <c r="D27" s="111"/>
      <c r="E27" s="334"/>
      <c r="F27" s="335"/>
      <c r="G27" s="336"/>
    </row>
    <row r="28" spans="1:7" x14ac:dyDescent="0.3">
      <c r="A28" s="9"/>
      <c r="B28" s="105"/>
      <c r="C28" s="108"/>
      <c r="D28" s="111"/>
      <c r="E28" s="334"/>
      <c r="F28" s="335"/>
      <c r="G28" s="336"/>
    </row>
    <row r="29" spans="1:7" x14ac:dyDescent="0.3">
      <c r="A29" s="9"/>
      <c r="B29" s="105"/>
      <c r="C29" s="108"/>
      <c r="D29" s="111"/>
      <c r="E29" s="334"/>
      <c r="F29" s="335"/>
      <c r="G29" s="336"/>
    </row>
    <row r="30" spans="1:7" x14ac:dyDescent="0.3">
      <c r="A30" s="9"/>
      <c r="B30" s="105"/>
      <c r="C30" s="108"/>
      <c r="D30" s="111"/>
      <c r="E30" s="334"/>
      <c r="F30" s="335"/>
      <c r="G30" s="336"/>
    </row>
    <row r="31" spans="1:7" ht="12.75" customHeight="1" x14ac:dyDescent="0.3">
      <c r="A31" s="331" t="s">
        <v>337</v>
      </c>
      <c r="B31" s="332"/>
      <c r="C31" s="332"/>
      <c r="D31" s="332"/>
      <c r="E31" s="332"/>
      <c r="F31" s="332"/>
      <c r="G31" s="333"/>
    </row>
    <row r="32" spans="1:7" x14ac:dyDescent="0.3">
      <c r="A32" s="9"/>
      <c r="B32" s="113"/>
      <c r="C32" s="114"/>
      <c r="D32" s="115"/>
      <c r="E32" s="334"/>
      <c r="F32" s="335"/>
      <c r="G32" s="336"/>
    </row>
    <row r="33" spans="1:7" x14ac:dyDescent="0.3">
      <c r="A33" s="9"/>
      <c r="B33" s="113"/>
      <c r="C33" s="114"/>
      <c r="D33" s="115"/>
      <c r="E33" s="334"/>
      <c r="F33" s="335"/>
      <c r="G33" s="336"/>
    </row>
    <row r="34" spans="1:7" x14ac:dyDescent="0.3">
      <c r="A34" s="9"/>
      <c r="B34" s="113"/>
      <c r="C34" s="114"/>
      <c r="D34" s="115"/>
      <c r="E34" s="334"/>
      <c r="F34" s="335"/>
      <c r="G34" s="336"/>
    </row>
    <row r="35" spans="1:7" x14ac:dyDescent="0.3">
      <c r="A35" s="9"/>
      <c r="B35" s="113"/>
      <c r="C35" s="114"/>
      <c r="D35" s="115"/>
      <c r="E35" s="334"/>
      <c r="F35" s="335"/>
      <c r="G35" s="336"/>
    </row>
    <row r="36" spans="1:7" x14ac:dyDescent="0.3">
      <c r="A36" s="9"/>
      <c r="B36" s="113"/>
      <c r="C36" s="114"/>
      <c r="D36" s="115"/>
      <c r="E36" s="334"/>
      <c r="F36" s="335"/>
      <c r="G36" s="336"/>
    </row>
    <row r="37" spans="1:7" x14ac:dyDescent="0.3">
      <c r="A37" s="103" t="s">
        <v>104</v>
      </c>
      <c r="B37" s="116">
        <f>SUM(B32:B36)</f>
        <v>0</v>
      </c>
      <c r="C37" s="117">
        <f>SUM(C32:C36)</f>
        <v>0</v>
      </c>
      <c r="D37" s="118">
        <f>SUM(D32:D36)</f>
        <v>0</v>
      </c>
      <c r="E37" s="334"/>
      <c r="F37" s="335"/>
      <c r="G37" s="336"/>
    </row>
    <row r="38" spans="1:7" x14ac:dyDescent="0.3">
      <c r="A38" s="331" t="s">
        <v>338</v>
      </c>
      <c r="B38" s="332"/>
      <c r="C38" s="332"/>
      <c r="D38" s="332"/>
      <c r="E38" s="332"/>
      <c r="F38" s="332"/>
      <c r="G38" s="333"/>
    </row>
    <row r="39" spans="1:7" x14ac:dyDescent="0.3">
      <c r="A39" s="9"/>
      <c r="B39" s="113"/>
      <c r="C39" s="114"/>
      <c r="D39" s="115"/>
      <c r="E39" s="334"/>
      <c r="F39" s="335"/>
      <c r="G39" s="336"/>
    </row>
    <row r="40" spans="1:7" x14ac:dyDescent="0.3">
      <c r="A40" s="9"/>
      <c r="B40" s="113"/>
      <c r="C40" s="114"/>
      <c r="D40" s="115"/>
      <c r="E40" s="334"/>
      <c r="F40" s="335"/>
      <c r="G40" s="336"/>
    </row>
    <row r="41" spans="1:7" x14ac:dyDescent="0.3">
      <c r="A41" s="9"/>
      <c r="B41" s="113"/>
      <c r="C41" s="114"/>
      <c r="D41" s="115"/>
      <c r="E41" s="334"/>
      <c r="F41" s="335"/>
      <c r="G41" s="336"/>
    </row>
    <row r="42" spans="1:7" x14ac:dyDescent="0.3">
      <c r="A42" s="9"/>
      <c r="B42" s="113"/>
      <c r="C42" s="114"/>
      <c r="D42" s="115"/>
      <c r="E42" s="334"/>
      <c r="F42" s="335"/>
      <c r="G42" s="336"/>
    </row>
    <row r="43" spans="1:7" x14ac:dyDescent="0.3">
      <c r="A43" s="9"/>
      <c r="B43" s="113"/>
      <c r="C43" s="114"/>
      <c r="D43" s="115"/>
      <c r="E43" s="334"/>
      <c r="F43" s="335"/>
      <c r="G43" s="336"/>
    </row>
    <row r="44" spans="1:7" x14ac:dyDescent="0.3">
      <c r="A44" s="103" t="s">
        <v>104</v>
      </c>
      <c r="B44" s="116">
        <f>SUM(B39:B43)</f>
        <v>0</v>
      </c>
      <c r="C44" s="117">
        <f>SUM(C39:C43)</f>
        <v>0</v>
      </c>
      <c r="D44" s="118">
        <f>SUM(D39:D43)</f>
        <v>0</v>
      </c>
      <c r="E44" s="334"/>
      <c r="F44" s="335"/>
      <c r="G44" s="336"/>
    </row>
    <row r="45" spans="1:7" x14ac:dyDescent="0.3">
      <c r="A45" s="331" t="s">
        <v>339</v>
      </c>
      <c r="B45" s="332"/>
      <c r="C45" s="332"/>
      <c r="D45" s="332"/>
      <c r="E45" s="332"/>
      <c r="F45" s="332"/>
      <c r="G45" s="333"/>
    </row>
    <row r="46" spans="1:7" ht="12.75" customHeight="1" x14ac:dyDescent="0.3">
      <c r="A46" s="9"/>
      <c r="B46" s="113"/>
      <c r="C46" s="114"/>
      <c r="D46" s="115"/>
      <c r="E46" s="334"/>
      <c r="F46" s="335"/>
      <c r="G46" s="336"/>
    </row>
    <row r="47" spans="1:7" x14ac:dyDescent="0.3">
      <c r="A47" s="9"/>
      <c r="B47" s="113"/>
      <c r="C47" s="114"/>
      <c r="D47" s="115"/>
      <c r="E47" s="334"/>
      <c r="F47" s="335"/>
      <c r="G47" s="336"/>
    </row>
    <row r="48" spans="1:7" x14ac:dyDescent="0.3">
      <c r="A48" s="9"/>
      <c r="B48" s="113"/>
      <c r="C48" s="114"/>
      <c r="D48" s="115"/>
      <c r="E48" s="334"/>
      <c r="F48" s="335"/>
      <c r="G48" s="336"/>
    </row>
    <row r="49" spans="1:7" x14ac:dyDescent="0.3">
      <c r="A49" s="9"/>
      <c r="B49" s="113"/>
      <c r="C49" s="114"/>
      <c r="D49" s="115"/>
      <c r="E49" s="334"/>
      <c r="F49" s="335"/>
      <c r="G49" s="336"/>
    </row>
    <row r="50" spans="1:7" x14ac:dyDescent="0.3">
      <c r="A50" s="9"/>
      <c r="B50" s="113"/>
      <c r="C50" s="114"/>
      <c r="D50" s="115"/>
      <c r="E50" s="334"/>
      <c r="F50" s="335"/>
      <c r="G50" s="336"/>
    </row>
    <row r="51" spans="1:7" x14ac:dyDescent="0.3">
      <c r="A51" s="103" t="s">
        <v>104</v>
      </c>
      <c r="B51" s="116">
        <f>SUM(B46:B50)</f>
        <v>0</v>
      </c>
      <c r="C51" s="117">
        <f>SUM(C46:C50)</f>
        <v>0</v>
      </c>
      <c r="D51" s="118">
        <f>SUM(D46:D50)</f>
        <v>0</v>
      </c>
      <c r="E51" s="334"/>
      <c r="F51" s="335"/>
      <c r="G51" s="336"/>
    </row>
    <row r="52" spans="1:7" x14ac:dyDescent="0.3">
      <c r="A52" s="331" t="s">
        <v>340</v>
      </c>
      <c r="B52" s="332"/>
      <c r="C52" s="332"/>
      <c r="D52" s="332"/>
      <c r="E52" s="332"/>
      <c r="F52" s="332"/>
      <c r="G52" s="333"/>
    </row>
    <row r="53" spans="1:7" ht="12.75" customHeight="1" x14ac:dyDescent="0.3">
      <c r="A53" s="9"/>
      <c r="B53" s="113"/>
      <c r="C53" s="114"/>
      <c r="D53" s="115"/>
      <c r="E53" s="334"/>
      <c r="F53" s="335"/>
      <c r="G53" s="336"/>
    </row>
    <row r="54" spans="1:7" x14ac:dyDescent="0.3">
      <c r="A54" s="9"/>
      <c r="B54" s="113"/>
      <c r="C54" s="114"/>
      <c r="D54" s="115"/>
      <c r="E54" s="334"/>
      <c r="F54" s="335"/>
      <c r="G54" s="336"/>
    </row>
    <row r="55" spans="1:7" x14ac:dyDescent="0.3">
      <c r="A55" s="9"/>
      <c r="B55" s="113"/>
      <c r="C55" s="114"/>
      <c r="D55" s="115"/>
      <c r="E55" s="334"/>
      <c r="F55" s="335"/>
      <c r="G55" s="336"/>
    </row>
    <row r="56" spans="1:7" x14ac:dyDescent="0.3">
      <c r="A56" s="9"/>
      <c r="B56" s="113"/>
      <c r="C56" s="114"/>
      <c r="D56" s="115"/>
      <c r="E56" s="334"/>
      <c r="F56" s="335"/>
      <c r="G56" s="336"/>
    </row>
    <row r="57" spans="1:7" x14ac:dyDescent="0.3">
      <c r="A57" s="9"/>
      <c r="B57" s="113"/>
      <c r="C57" s="114"/>
      <c r="D57" s="115"/>
      <c r="E57" s="334"/>
      <c r="F57" s="335"/>
      <c r="G57" s="336"/>
    </row>
    <row r="58" spans="1:7" x14ac:dyDescent="0.3">
      <c r="A58" s="103" t="s">
        <v>104</v>
      </c>
      <c r="B58" s="116">
        <f>SUM(B53:B57)</f>
        <v>0</v>
      </c>
      <c r="C58" s="117">
        <f>SUM(C53:C57)</f>
        <v>0</v>
      </c>
      <c r="D58" s="118">
        <f>SUM(D53:D57)</f>
        <v>0</v>
      </c>
      <c r="E58" s="334"/>
      <c r="F58" s="335"/>
      <c r="G58" s="336"/>
    </row>
    <row r="59" spans="1:7" x14ac:dyDescent="0.3">
      <c r="A59" s="331" t="s">
        <v>341</v>
      </c>
      <c r="B59" s="332"/>
      <c r="C59" s="332"/>
      <c r="D59" s="332"/>
      <c r="E59" s="332"/>
      <c r="F59" s="332"/>
      <c r="G59" s="333"/>
    </row>
    <row r="60" spans="1:7" x14ac:dyDescent="0.3">
      <c r="A60" s="9"/>
      <c r="B60" s="113"/>
      <c r="C60" s="114"/>
      <c r="D60" s="115"/>
      <c r="E60" s="334"/>
      <c r="F60" s="335"/>
      <c r="G60" s="336"/>
    </row>
    <row r="61" spans="1:7" x14ac:dyDescent="0.3">
      <c r="A61" s="9"/>
      <c r="B61" s="113"/>
      <c r="C61" s="114"/>
      <c r="D61" s="115"/>
      <c r="E61" s="334"/>
      <c r="F61" s="335"/>
      <c r="G61" s="336"/>
    </row>
    <row r="62" spans="1:7" x14ac:dyDescent="0.3">
      <c r="A62" s="9"/>
      <c r="B62" s="113"/>
      <c r="C62" s="114"/>
      <c r="D62" s="115"/>
      <c r="E62" s="334"/>
      <c r="F62" s="335"/>
      <c r="G62" s="336"/>
    </row>
    <row r="63" spans="1:7" x14ac:dyDescent="0.3">
      <c r="A63" s="9"/>
      <c r="B63" s="113"/>
      <c r="C63" s="114"/>
      <c r="D63" s="115"/>
      <c r="E63" s="334"/>
      <c r="F63" s="335"/>
      <c r="G63" s="336"/>
    </row>
    <row r="64" spans="1:7" x14ac:dyDescent="0.3">
      <c r="A64" s="9"/>
      <c r="B64" s="113"/>
      <c r="C64" s="114"/>
      <c r="D64" s="115"/>
      <c r="E64" s="334"/>
      <c r="F64" s="335"/>
      <c r="G64" s="336"/>
    </row>
    <row r="65" spans="1:7" x14ac:dyDescent="0.3">
      <c r="A65" s="103" t="s">
        <v>104</v>
      </c>
      <c r="B65" s="116">
        <f>SUM(B60:B64)</f>
        <v>0</v>
      </c>
      <c r="C65" s="117">
        <f>SUM(C60:C64)</f>
        <v>0</v>
      </c>
      <c r="D65" s="118">
        <f>SUM(D60:D64)</f>
        <v>0</v>
      </c>
      <c r="E65" s="334"/>
      <c r="F65" s="335"/>
      <c r="G65" s="336"/>
    </row>
    <row r="66" spans="1:7" x14ac:dyDescent="0.3">
      <c r="A66" s="331" t="s">
        <v>342</v>
      </c>
      <c r="B66" s="332"/>
      <c r="C66" s="332"/>
      <c r="D66" s="332"/>
      <c r="E66" s="332"/>
      <c r="F66" s="332"/>
      <c r="G66" s="333"/>
    </row>
    <row r="67" spans="1:7" ht="12.75" customHeight="1" x14ac:dyDescent="0.3">
      <c r="A67" s="9"/>
      <c r="B67" s="113"/>
      <c r="C67" s="114"/>
      <c r="D67" s="115"/>
      <c r="E67" s="334"/>
      <c r="F67" s="335"/>
      <c r="G67" s="336"/>
    </row>
    <row r="68" spans="1:7" x14ac:dyDescent="0.3">
      <c r="A68" s="9"/>
      <c r="B68" s="113"/>
      <c r="C68" s="114"/>
      <c r="D68" s="115"/>
      <c r="E68" s="334"/>
      <c r="F68" s="335"/>
      <c r="G68" s="336"/>
    </row>
    <row r="69" spans="1:7" x14ac:dyDescent="0.3">
      <c r="A69" s="9"/>
      <c r="B69" s="113"/>
      <c r="C69" s="114"/>
      <c r="D69" s="115"/>
      <c r="E69" s="334"/>
      <c r="F69" s="335"/>
      <c r="G69" s="336"/>
    </row>
    <row r="70" spans="1:7" x14ac:dyDescent="0.3">
      <c r="A70" s="9"/>
      <c r="B70" s="113"/>
      <c r="C70" s="114"/>
      <c r="D70" s="115"/>
      <c r="E70" s="334"/>
      <c r="F70" s="335"/>
      <c r="G70" s="336"/>
    </row>
    <row r="71" spans="1:7" x14ac:dyDescent="0.3">
      <c r="A71" s="9"/>
      <c r="B71" s="113"/>
      <c r="C71" s="114"/>
      <c r="D71" s="115"/>
      <c r="E71" s="334"/>
      <c r="F71" s="335"/>
      <c r="G71" s="336"/>
    </row>
    <row r="72" spans="1:7" x14ac:dyDescent="0.3">
      <c r="A72" s="103" t="s">
        <v>104</v>
      </c>
      <c r="B72" s="116">
        <f>SUM(B67:B71)</f>
        <v>0</v>
      </c>
      <c r="C72" s="117">
        <f>SUM(C67:C71)</f>
        <v>0</v>
      </c>
      <c r="D72" s="118">
        <f>SUM(D67:D71)</f>
        <v>0</v>
      </c>
      <c r="E72" s="334"/>
      <c r="F72" s="335"/>
      <c r="G72" s="336"/>
    </row>
    <row r="73" spans="1:7" x14ac:dyDescent="0.3">
      <c r="A73" s="331" t="s">
        <v>343</v>
      </c>
      <c r="B73" s="332"/>
      <c r="C73" s="332"/>
      <c r="D73" s="332"/>
      <c r="E73" s="332"/>
      <c r="F73" s="332"/>
      <c r="G73" s="333"/>
    </row>
    <row r="74" spans="1:7" ht="12.75" customHeight="1" x14ac:dyDescent="0.3">
      <c r="A74" s="9"/>
      <c r="B74" s="113"/>
      <c r="C74" s="114"/>
      <c r="D74" s="115"/>
      <c r="E74" s="334"/>
      <c r="F74" s="335"/>
      <c r="G74" s="336"/>
    </row>
    <row r="75" spans="1:7" x14ac:dyDescent="0.3">
      <c r="A75" s="9"/>
      <c r="B75" s="113"/>
      <c r="C75" s="114"/>
      <c r="D75" s="115"/>
      <c r="E75" s="334"/>
      <c r="F75" s="335"/>
      <c r="G75" s="336"/>
    </row>
    <row r="76" spans="1:7" x14ac:dyDescent="0.3">
      <c r="A76" s="9"/>
      <c r="B76" s="113"/>
      <c r="C76" s="114"/>
      <c r="D76" s="115"/>
      <c r="E76" s="334"/>
      <c r="F76" s="335"/>
      <c r="G76" s="336"/>
    </row>
    <row r="77" spans="1:7" x14ac:dyDescent="0.3">
      <c r="A77" s="9"/>
      <c r="B77" s="113"/>
      <c r="C77" s="114"/>
      <c r="D77" s="115"/>
      <c r="E77" s="334"/>
      <c r="F77" s="335"/>
      <c r="G77" s="336"/>
    </row>
    <row r="78" spans="1:7" x14ac:dyDescent="0.3">
      <c r="A78" s="9"/>
      <c r="B78" s="113"/>
      <c r="C78" s="114"/>
      <c r="D78" s="115"/>
      <c r="E78" s="334"/>
      <c r="F78" s="335"/>
      <c r="G78" s="336"/>
    </row>
    <row r="79" spans="1:7" x14ac:dyDescent="0.3">
      <c r="A79" s="103" t="s">
        <v>104</v>
      </c>
      <c r="B79" s="116">
        <f>SUM(B74:B78)</f>
        <v>0</v>
      </c>
      <c r="C79" s="117">
        <f>SUM(C74:C78)</f>
        <v>0</v>
      </c>
      <c r="D79" s="118">
        <f>SUM(D74:D78)</f>
        <v>0</v>
      </c>
      <c r="E79" s="334"/>
      <c r="F79" s="335"/>
      <c r="G79" s="336"/>
    </row>
    <row r="80" spans="1:7" x14ac:dyDescent="0.3">
      <c r="A80" s="331" t="s">
        <v>344</v>
      </c>
      <c r="B80" s="332"/>
      <c r="C80" s="332"/>
      <c r="D80" s="332"/>
      <c r="E80" s="332"/>
      <c r="F80" s="332"/>
      <c r="G80" s="333"/>
    </row>
    <row r="81" spans="1:7" x14ac:dyDescent="0.3">
      <c r="A81" s="9"/>
      <c r="B81" s="113"/>
      <c r="C81" s="114"/>
      <c r="D81" s="115"/>
      <c r="E81" s="334"/>
      <c r="F81" s="335"/>
      <c r="G81" s="336"/>
    </row>
    <row r="82" spans="1:7" x14ac:dyDescent="0.3">
      <c r="A82" s="9"/>
      <c r="B82" s="113"/>
      <c r="C82" s="114"/>
      <c r="D82" s="115"/>
      <c r="E82" s="334"/>
      <c r="F82" s="335"/>
      <c r="G82" s="336"/>
    </row>
    <row r="83" spans="1:7" x14ac:dyDescent="0.3">
      <c r="A83" s="9"/>
      <c r="B83" s="113"/>
      <c r="C83" s="114"/>
      <c r="D83" s="115"/>
      <c r="E83" s="334"/>
      <c r="F83" s="335"/>
      <c r="G83" s="336"/>
    </row>
    <row r="84" spans="1:7" x14ac:dyDescent="0.3">
      <c r="A84" s="9"/>
      <c r="B84" s="113"/>
      <c r="C84" s="114"/>
      <c r="D84" s="115"/>
      <c r="E84" s="334"/>
      <c r="F84" s="335"/>
      <c r="G84" s="336"/>
    </row>
    <row r="85" spans="1:7" x14ac:dyDescent="0.3">
      <c r="A85" s="9"/>
      <c r="B85" s="113"/>
      <c r="C85" s="114"/>
      <c r="D85" s="115"/>
      <c r="E85" s="334"/>
      <c r="F85" s="335"/>
      <c r="G85" s="336"/>
    </row>
    <row r="86" spans="1:7" x14ac:dyDescent="0.3">
      <c r="A86" s="103" t="s">
        <v>104</v>
      </c>
      <c r="B86" s="116">
        <f>SUM(B81:B85)</f>
        <v>0</v>
      </c>
      <c r="C86" s="117">
        <f>SUM(C81:C85)</f>
        <v>0</v>
      </c>
      <c r="D86" s="118">
        <f>SUM(D81:D85)</f>
        <v>0</v>
      </c>
      <c r="E86" s="334"/>
      <c r="F86" s="335"/>
      <c r="G86" s="336"/>
    </row>
    <row r="87" spans="1:7" ht="12.75" customHeight="1" x14ac:dyDescent="0.3">
      <c r="A87" s="331" t="s">
        <v>345</v>
      </c>
      <c r="B87" s="332"/>
      <c r="C87" s="332"/>
      <c r="D87" s="332"/>
      <c r="E87" s="332"/>
      <c r="F87" s="332"/>
      <c r="G87" s="333"/>
    </row>
    <row r="88" spans="1:7" ht="12.75" customHeight="1" x14ac:dyDescent="0.3">
      <c r="A88" s="9"/>
      <c r="B88" s="113"/>
      <c r="C88" s="114"/>
      <c r="D88" s="115"/>
      <c r="E88" s="334"/>
      <c r="F88" s="335"/>
      <c r="G88" s="336"/>
    </row>
    <row r="89" spans="1:7" x14ac:dyDescent="0.3">
      <c r="A89" s="9"/>
      <c r="B89" s="113"/>
      <c r="C89" s="114"/>
      <c r="D89" s="115"/>
      <c r="E89" s="334"/>
      <c r="F89" s="335"/>
      <c r="G89" s="336"/>
    </row>
    <row r="90" spans="1:7" x14ac:dyDescent="0.3">
      <c r="A90" s="9"/>
      <c r="B90" s="113"/>
      <c r="C90" s="114"/>
      <c r="D90" s="115"/>
      <c r="E90" s="334"/>
      <c r="F90" s="335"/>
      <c r="G90" s="336"/>
    </row>
    <row r="91" spans="1:7" x14ac:dyDescent="0.3">
      <c r="A91" s="9"/>
      <c r="B91" s="113"/>
      <c r="C91" s="114"/>
      <c r="D91" s="115"/>
      <c r="E91" s="334"/>
      <c r="F91" s="335"/>
      <c r="G91" s="336"/>
    </row>
    <row r="92" spans="1:7" x14ac:dyDescent="0.3">
      <c r="A92" s="9"/>
      <c r="B92" s="113"/>
      <c r="C92" s="114"/>
      <c r="D92" s="115"/>
      <c r="E92" s="334"/>
      <c r="F92" s="335"/>
      <c r="G92" s="336"/>
    </row>
    <row r="93" spans="1:7" x14ac:dyDescent="0.3">
      <c r="A93" s="103" t="s">
        <v>104</v>
      </c>
      <c r="B93" s="116">
        <f>SUM(B88:B92)</f>
        <v>0</v>
      </c>
      <c r="C93" s="117">
        <f>SUM(C88:C92)</f>
        <v>0</v>
      </c>
      <c r="D93" s="118">
        <f>SUM(D88:D92)</f>
        <v>0</v>
      </c>
      <c r="E93" s="334"/>
      <c r="F93" s="335"/>
      <c r="G93" s="336"/>
    </row>
  </sheetData>
  <mergeCells count="92">
    <mergeCell ref="E93:G93"/>
    <mergeCell ref="E86:G86"/>
    <mergeCell ref="A87:G87"/>
    <mergeCell ref="E88:G88"/>
    <mergeCell ref="E89:G89"/>
    <mergeCell ref="E90:G90"/>
    <mergeCell ref="E91:G91"/>
    <mergeCell ref="E82:G82"/>
    <mergeCell ref="E83:G83"/>
    <mergeCell ref="E84:G84"/>
    <mergeCell ref="E85:G85"/>
    <mergeCell ref="E92:G92"/>
    <mergeCell ref="E77:G77"/>
    <mergeCell ref="E78:G78"/>
    <mergeCell ref="E79:G79"/>
    <mergeCell ref="A80:G80"/>
    <mergeCell ref="E81:G81"/>
    <mergeCell ref="E72:G72"/>
    <mergeCell ref="A73:G73"/>
    <mergeCell ref="E74:G74"/>
    <mergeCell ref="E75:G75"/>
    <mergeCell ref="E76:G76"/>
    <mergeCell ref="E67:G67"/>
    <mergeCell ref="E68:G68"/>
    <mergeCell ref="E69:G69"/>
    <mergeCell ref="E70:G70"/>
    <mergeCell ref="E71:G71"/>
    <mergeCell ref="E62:G62"/>
    <mergeCell ref="E63:G63"/>
    <mergeCell ref="E64:G64"/>
    <mergeCell ref="E65:G65"/>
    <mergeCell ref="A66:G66"/>
    <mergeCell ref="E57:G57"/>
    <mergeCell ref="E58:G58"/>
    <mergeCell ref="A59:G59"/>
    <mergeCell ref="E60:G60"/>
    <mergeCell ref="E61:G61"/>
    <mergeCell ref="A52:G52"/>
    <mergeCell ref="E53:G53"/>
    <mergeCell ref="E54:G54"/>
    <mergeCell ref="E55:G55"/>
    <mergeCell ref="E56:G56"/>
    <mergeCell ref="E47:G47"/>
    <mergeCell ref="E48:G48"/>
    <mergeCell ref="E49:G49"/>
    <mergeCell ref="E50:G50"/>
    <mergeCell ref="E51:G51"/>
    <mergeCell ref="E42:G42"/>
    <mergeCell ref="E43:G43"/>
    <mergeCell ref="E44:G44"/>
    <mergeCell ref="A45:G45"/>
    <mergeCell ref="E46:G46"/>
    <mergeCell ref="E37:G37"/>
    <mergeCell ref="A38:G38"/>
    <mergeCell ref="E39:G39"/>
    <mergeCell ref="E40:G40"/>
    <mergeCell ref="E41:G41"/>
    <mergeCell ref="E32:G32"/>
    <mergeCell ref="E33:G33"/>
    <mergeCell ref="E34:G34"/>
    <mergeCell ref="E35:G35"/>
    <mergeCell ref="E36:G36"/>
    <mergeCell ref="E27:G27"/>
    <mergeCell ref="E28:G28"/>
    <mergeCell ref="E29:G29"/>
    <mergeCell ref="E30:G30"/>
    <mergeCell ref="A31:G31"/>
    <mergeCell ref="E22:G22"/>
    <mergeCell ref="E23:G23"/>
    <mergeCell ref="E24:G24"/>
    <mergeCell ref="A25:G25"/>
    <mergeCell ref="E26:G26"/>
    <mergeCell ref="E17:G17"/>
    <mergeCell ref="E18:G18"/>
    <mergeCell ref="A19:G19"/>
    <mergeCell ref="E20:G20"/>
    <mergeCell ref="E21:G21"/>
    <mergeCell ref="E11:G12"/>
    <mergeCell ref="A13:G13"/>
    <mergeCell ref="E14:G14"/>
    <mergeCell ref="E15:G15"/>
    <mergeCell ref="E16:G16"/>
    <mergeCell ref="A7:B7"/>
    <mergeCell ref="A8:B8"/>
    <mergeCell ref="A9:B9"/>
    <mergeCell ref="A11:A12"/>
    <mergeCell ref="B11:D11"/>
    <mergeCell ref="A1:G1"/>
    <mergeCell ref="A3:G3"/>
    <mergeCell ref="A4:B4"/>
    <mergeCell ref="A5:B5"/>
    <mergeCell ref="A6:B6"/>
  </mergeCells>
  <conditionalFormatting sqref="D1">
    <cfRule type="containsText" dxfId="113" priority="1" stopIfTrue="1" operator="containsText" text="Rouge">
      <formula>NOT(ISERROR(SEARCH("Rouge",D1)))</formula>
    </cfRule>
    <cfRule type="containsText" dxfId="112" priority="2" stopIfTrue="1" operator="containsText" text="Orange">
      <formula>NOT(ISERROR(SEARCH("Orange",D1)))</formula>
    </cfRule>
    <cfRule type="containsText" dxfId="111" priority="3" stopIfTrue="1" operator="containsText" text="Jaune">
      <formula>NOT(ISERROR(SEARCH("Jaune",D1)))</formula>
    </cfRule>
    <cfRule type="containsText" dxfId="110" priority="4" stopIfTrue="1" operator="containsText" text="Bleu">
      <formula>NOT(ISERROR(SEARCH("Bleu",D1)))</formula>
    </cfRule>
  </conditionalFormatting>
  <pageMargins left="0.70866141732283472" right="0.70866141732283472" top="0.74803149606299213" bottom="0.74803149606299213" header="0.31496062992125984" footer="0.31496062992125984"/>
  <pageSetup paperSize="9" orientation="landscape" horizontalDpi="300" r:id="rId1"/>
  <headerFooter>
    <oddHeader>&amp;C&amp;"-,Italique"&amp;8Document unique d'évaluation des risques pour la santé et la sécurité des travailleurs</oddHeader>
  </headerFooter>
  <rowBreaks count="2" manualBreakCount="2">
    <brk id="30" max="6" man="1"/>
    <brk id="65" max="6"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tabColor rgb="FF92D050"/>
  </sheetPr>
  <dimension ref="A1:J153"/>
  <sheetViews>
    <sheetView view="pageBreakPreview" zoomScaleNormal="100" zoomScaleSheetLayoutView="100" workbookViewId="0">
      <pane ySplit="3" topLeftCell="A4" activePane="bottomLeft" state="frozenSplit"/>
      <selection activeCell="A10" sqref="A10:J10"/>
      <selection pane="bottomLeft" activeCell="H16" sqref="H16"/>
    </sheetView>
  </sheetViews>
  <sheetFormatPr baseColWidth="10" defaultColWidth="11.44140625" defaultRowHeight="14.4" x14ac:dyDescent="0.3"/>
  <cols>
    <col min="1" max="1" width="19.33203125" style="66" customWidth="1"/>
    <col min="2" max="2" width="16" style="66" customWidth="1"/>
    <col min="3" max="4" width="3.44140625" style="66" customWidth="1"/>
    <col min="5" max="5" width="3.5546875" style="66" customWidth="1"/>
    <col min="6" max="6" width="4.5546875" style="53" customWidth="1"/>
    <col min="7" max="7" width="10.6640625" style="53" customWidth="1"/>
    <col min="8" max="8" width="36.6640625" style="67" customWidth="1"/>
    <col min="9" max="9" width="13.88671875" style="66" customWidth="1"/>
    <col min="10" max="10" width="19.109375" style="66" customWidth="1"/>
    <col min="11" max="16384" width="11.44140625" style="31"/>
  </cols>
  <sheetData>
    <row r="1" spans="1:10" ht="35.1" customHeight="1" x14ac:dyDescent="0.3">
      <c r="A1" s="294" t="s">
        <v>363</v>
      </c>
      <c r="B1" s="294"/>
      <c r="C1" s="294"/>
      <c r="D1" s="294"/>
      <c r="E1" s="294"/>
      <c r="F1" s="294"/>
      <c r="G1" s="294"/>
      <c r="H1" s="294"/>
      <c r="I1" s="294"/>
      <c r="J1" s="294"/>
    </row>
    <row r="3" spans="1:10" ht="38.25" customHeight="1" x14ac:dyDescent="0.3">
      <c r="A3" s="131" t="s">
        <v>470</v>
      </c>
      <c r="B3" s="131" t="s">
        <v>475</v>
      </c>
      <c r="C3" s="132" t="s">
        <v>98</v>
      </c>
      <c r="D3" s="132" t="s">
        <v>97</v>
      </c>
      <c r="E3" s="248" t="s">
        <v>99</v>
      </c>
      <c r="F3" s="133" t="s">
        <v>124</v>
      </c>
      <c r="G3" s="134" t="s">
        <v>153</v>
      </c>
      <c r="H3" s="131" t="s">
        <v>4</v>
      </c>
      <c r="I3" s="131" t="s">
        <v>6</v>
      </c>
      <c r="J3" s="131" t="s">
        <v>5</v>
      </c>
    </row>
    <row r="4" spans="1:10" s="15" customFormat="1" ht="13.2" x14ac:dyDescent="0.25">
      <c r="A4" s="118"/>
      <c r="B4" s="115"/>
      <c r="C4" s="115"/>
      <c r="D4" s="115"/>
      <c r="E4" s="115"/>
      <c r="F4" s="115"/>
      <c r="G4" s="115"/>
      <c r="H4" s="268"/>
      <c r="I4" s="115"/>
      <c r="J4" s="115"/>
    </row>
    <row r="5" spans="1:10" s="15" customFormat="1" ht="13.2" x14ac:dyDescent="0.25">
      <c r="A5" s="118"/>
      <c r="B5" s="115"/>
      <c r="C5" s="115"/>
      <c r="D5" s="115"/>
      <c r="E5" s="115"/>
      <c r="F5" s="115"/>
      <c r="G5" s="115"/>
      <c r="H5" s="268"/>
      <c r="I5" s="115"/>
      <c r="J5" s="115"/>
    </row>
    <row r="6" spans="1:10" s="15" customFormat="1" ht="13.2" x14ac:dyDescent="0.25">
      <c r="A6" s="118"/>
      <c r="B6" s="115"/>
      <c r="C6" s="115"/>
      <c r="D6" s="115"/>
      <c r="E6" s="115"/>
      <c r="F6" s="115"/>
      <c r="G6" s="115"/>
      <c r="H6" s="268"/>
      <c r="I6" s="115"/>
      <c r="J6" s="115"/>
    </row>
    <row r="7" spans="1:10" s="15" customFormat="1" ht="13.2" x14ac:dyDescent="0.25">
      <c r="A7" s="118"/>
      <c r="B7" s="115"/>
      <c r="C7" s="115"/>
      <c r="D7" s="115"/>
      <c r="E7" s="115"/>
      <c r="F7" s="115"/>
      <c r="G7" s="115"/>
      <c r="H7" s="268"/>
      <c r="I7" s="115"/>
      <c r="J7" s="115"/>
    </row>
    <row r="8" spans="1:10" s="15" customFormat="1" ht="13.2" x14ac:dyDescent="0.25">
      <c r="A8" s="118"/>
      <c r="B8" s="115"/>
      <c r="C8" s="115"/>
      <c r="D8" s="115"/>
      <c r="E8" s="115"/>
      <c r="F8" s="115"/>
      <c r="G8" s="115"/>
      <c r="H8" s="268"/>
      <c r="I8" s="115"/>
      <c r="J8" s="115"/>
    </row>
    <row r="9" spans="1:10" s="15" customFormat="1" ht="13.2" x14ac:dyDescent="0.25">
      <c r="A9" s="118"/>
      <c r="B9" s="115"/>
      <c r="C9" s="115"/>
      <c r="D9" s="115"/>
      <c r="E9" s="115"/>
      <c r="F9" s="115"/>
      <c r="G9" s="115"/>
      <c r="H9" s="268"/>
      <c r="I9" s="115"/>
      <c r="J9" s="115"/>
    </row>
    <row r="10" spans="1:10" s="15" customFormat="1" ht="13.2" x14ac:dyDescent="0.25">
      <c r="A10" s="118"/>
      <c r="B10" s="115"/>
      <c r="C10" s="115"/>
      <c r="D10" s="115"/>
      <c r="E10" s="115"/>
      <c r="F10" s="115"/>
      <c r="G10" s="115"/>
      <c r="H10" s="268"/>
      <c r="I10" s="115"/>
      <c r="J10" s="115"/>
    </row>
    <row r="11" spans="1:10" s="15" customFormat="1" ht="13.2" x14ac:dyDescent="0.25">
      <c r="A11" s="118"/>
      <c r="B11" s="115"/>
      <c r="C11" s="115"/>
      <c r="D11" s="115"/>
      <c r="E11" s="115"/>
      <c r="F11" s="115"/>
      <c r="G11" s="115"/>
      <c r="H11" s="268"/>
      <c r="I11" s="115"/>
      <c r="J11" s="115"/>
    </row>
    <row r="12" spans="1:10" s="15" customFormat="1" ht="13.2" x14ac:dyDescent="0.25">
      <c r="A12" s="118"/>
      <c r="B12" s="115"/>
      <c r="C12" s="115"/>
      <c r="D12" s="115"/>
      <c r="E12" s="115"/>
      <c r="F12" s="115"/>
      <c r="G12" s="115"/>
      <c r="H12" s="268"/>
      <c r="I12" s="115"/>
      <c r="J12" s="115"/>
    </row>
    <row r="13" spans="1:10" s="15" customFormat="1" ht="13.2" x14ac:dyDescent="0.25">
      <c r="A13" s="118"/>
      <c r="B13" s="115"/>
      <c r="C13" s="115"/>
      <c r="D13" s="115"/>
      <c r="E13" s="115"/>
      <c r="F13" s="115"/>
      <c r="G13" s="115"/>
      <c r="H13" s="269"/>
      <c r="I13" s="115"/>
      <c r="J13" s="115"/>
    </row>
    <row r="14" spans="1:10" s="15" customFormat="1" ht="13.2" x14ac:dyDescent="0.25">
      <c r="A14" s="118"/>
      <c r="B14" s="115"/>
      <c r="C14" s="115"/>
      <c r="D14" s="115"/>
      <c r="E14" s="115"/>
      <c r="F14" s="115"/>
      <c r="G14" s="115"/>
      <c r="H14" s="268"/>
      <c r="I14" s="115"/>
      <c r="J14" s="115"/>
    </row>
    <row r="15" spans="1:10" s="15" customFormat="1" ht="13.2" x14ac:dyDescent="0.25">
      <c r="A15" s="118"/>
      <c r="B15" s="115"/>
      <c r="C15" s="115"/>
      <c r="D15" s="115"/>
      <c r="E15" s="115"/>
      <c r="F15" s="115"/>
      <c r="G15" s="115"/>
      <c r="H15" s="268"/>
      <c r="I15" s="115"/>
      <c r="J15" s="115"/>
    </row>
    <row r="16" spans="1:10" s="15" customFormat="1" ht="13.2" x14ac:dyDescent="0.25">
      <c r="A16" s="118"/>
      <c r="B16" s="115"/>
      <c r="C16" s="115"/>
      <c r="D16" s="115"/>
      <c r="E16" s="115"/>
      <c r="F16" s="115"/>
      <c r="G16" s="115"/>
      <c r="H16" s="268"/>
      <c r="I16" s="115"/>
      <c r="J16" s="115"/>
    </row>
    <row r="17" spans="1:10" s="15" customFormat="1" ht="13.2" x14ac:dyDescent="0.25">
      <c r="A17" s="118"/>
      <c r="B17" s="115"/>
      <c r="C17" s="115"/>
      <c r="D17" s="115"/>
      <c r="E17" s="115"/>
      <c r="F17" s="115"/>
      <c r="G17" s="115"/>
      <c r="H17" s="268"/>
      <c r="I17" s="115"/>
      <c r="J17" s="115"/>
    </row>
    <row r="18" spans="1:10" s="15" customFormat="1" ht="13.2" x14ac:dyDescent="0.25">
      <c r="A18" s="118"/>
      <c r="B18" s="115"/>
      <c r="C18" s="115"/>
      <c r="D18" s="115"/>
      <c r="E18" s="115"/>
      <c r="F18" s="115"/>
      <c r="G18" s="115"/>
      <c r="H18" s="268"/>
      <c r="I18" s="115"/>
      <c r="J18" s="115"/>
    </row>
    <row r="19" spans="1:10" s="15" customFormat="1" ht="13.2" x14ac:dyDescent="0.25">
      <c r="A19" s="118"/>
      <c r="B19" s="115"/>
      <c r="C19" s="115"/>
      <c r="D19" s="115"/>
      <c r="E19" s="115"/>
      <c r="F19" s="115"/>
      <c r="G19" s="115"/>
      <c r="H19" s="268"/>
      <c r="I19" s="115"/>
      <c r="J19" s="115"/>
    </row>
    <row r="20" spans="1:10" s="15" customFormat="1" ht="13.2" x14ac:dyDescent="0.25">
      <c r="A20" s="118"/>
      <c r="B20" s="115"/>
      <c r="C20" s="115"/>
      <c r="D20" s="115"/>
      <c r="E20" s="115"/>
      <c r="F20" s="115"/>
      <c r="G20" s="115"/>
      <c r="H20" s="268"/>
      <c r="I20" s="115"/>
      <c r="J20" s="115"/>
    </row>
    <row r="21" spans="1:10" s="15" customFormat="1" ht="13.2" x14ac:dyDescent="0.25">
      <c r="A21" s="118"/>
      <c r="B21" s="115"/>
      <c r="C21" s="115"/>
      <c r="D21" s="115"/>
      <c r="E21" s="115"/>
      <c r="F21" s="115"/>
      <c r="G21" s="115"/>
      <c r="H21" s="268"/>
      <c r="I21" s="115"/>
      <c r="J21" s="115"/>
    </row>
    <row r="22" spans="1:10" s="15" customFormat="1" ht="13.2" x14ac:dyDescent="0.25">
      <c r="A22" s="118"/>
      <c r="B22" s="115"/>
      <c r="C22" s="115"/>
      <c r="D22" s="115"/>
      <c r="E22" s="115"/>
      <c r="F22" s="115"/>
      <c r="G22" s="115"/>
      <c r="H22" s="268"/>
      <c r="I22" s="115"/>
      <c r="J22" s="115"/>
    </row>
    <row r="23" spans="1:10" s="15" customFormat="1" ht="13.2" x14ac:dyDescent="0.25">
      <c r="A23" s="118"/>
      <c r="B23" s="115"/>
      <c r="C23" s="115"/>
      <c r="D23" s="115"/>
      <c r="E23" s="115"/>
      <c r="F23" s="115"/>
      <c r="G23" s="115"/>
      <c r="H23" s="268"/>
      <c r="I23" s="115"/>
      <c r="J23" s="115"/>
    </row>
    <row r="24" spans="1:10" s="15" customFormat="1" ht="13.2" x14ac:dyDescent="0.25">
      <c r="A24" s="118"/>
      <c r="B24" s="115"/>
      <c r="C24" s="115"/>
      <c r="D24" s="115"/>
      <c r="E24" s="115"/>
      <c r="F24" s="115"/>
      <c r="G24" s="115"/>
      <c r="H24" s="268"/>
      <c r="I24" s="115"/>
      <c r="J24" s="115"/>
    </row>
    <row r="25" spans="1:10" s="15" customFormat="1" ht="13.2" x14ac:dyDescent="0.25">
      <c r="A25" s="118"/>
      <c r="B25" s="115"/>
      <c r="C25" s="115"/>
      <c r="D25" s="115"/>
      <c r="E25" s="115"/>
      <c r="F25" s="115"/>
      <c r="G25" s="115"/>
      <c r="H25" s="268"/>
      <c r="I25" s="115"/>
      <c r="J25" s="115"/>
    </row>
    <row r="26" spans="1:10" s="15" customFormat="1" ht="13.2" x14ac:dyDescent="0.25">
      <c r="A26" s="118"/>
      <c r="B26" s="115"/>
      <c r="C26" s="115"/>
      <c r="D26" s="115"/>
      <c r="E26" s="115"/>
      <c r="F26" s="115"/>
      <c r="G26" s="115"/>
      <c r="H26" s="268"/>
      <c r="I26" s="115"/>
      <c r="J26" s="115"/>
    </row>
    <row r="27" spans="1:10" s="15" customFormat="1" ht="13.2" x14ac:dyDescent="0.25">
      <c r="A27" s="118"/>
      <c r="B27" s="115"/>
      <c r="C27" s="115"/>
      <c r="D27" s="115"/>
      <c r="E27" s="115"/>
      <c r="F27" s="115"/>
      <c r="G27" s="115"/>
      <c r="H27" s="268"/>
      <c r="I27" s="115"/>
      <c r="J27" s="115"/>
    </row>
    <row r="28" spans="1:10" s="15" customFormat="1" ht="13.2" x14ac:dyDescent="0.25">
      <c r="A28" s="118"/>
      <c r="B28" s="115"/>
      <c r="C28" s="115"/>
      <c r="D28" s="115"/>
      <c r="E28" s="115"/>
      <c r="F28" s="115"/>
      <c r="G28" s="115"/>
      <c r="H28" s="268"/>
      <c r="I28" s="115"/>
      <c r="J28" s="115"/>
    </row>
    <row r="29" spans="1:10" s="15" customFormat="1" ht="13.2" x14ac:dyDescent="0.25">
      <c r="A29" s="118"/>
      <c r="B29" s="115"/>
      <c r="C29" s="115"/>
      <c r="D29" s="115"/>
      <c r="E29" s="115"/>
      <c r="F29" s="115"/>
      <c r="G29" s="115"/>
      <c r="H29" s="268"/>
      <c r="I29" s="115"/>
      <c r="J29" s="115"/>
    </row>
    <row r="30" spans="1:10" s="15" customFormat="1" ht="13.2" x14ac:dyDescent="0.25">
      <c r="A30" s="118"/>
      <c r="B30" s="115"/>
      <c r="C30" s="115"/>
      <c r="D30" s="115"/>
      <c r="E30" s="115"/>
      <c r="F30" s="115"/>
      <c r="G30" s="115"/>
      <c r="H30" s="268"/>
      <c r="I30" s="115"/>
      <c r="J30" s="115"/>
    </row>
    <row r="31" spans="1:10" s="15" customFormat="1" ht="13.2" x14ac:dyDescent="0.25">
      <c r="A31" s="118"/>
      <c r="B31" s="115"/>
      <c r="C31" s="115"/>
      <c r="D31" s="115"/>
      <c r="E31" s="115"/>
      <c r="F31" s="115"/>
      <c r="G31" s="115"/>
      <c r="H31" s="268"/>
      <c r="I31" s="115"/>
      <c r="J31" s="115"/>
    </row>
    <row r="32" spans="1:10" s="15" customFormat="1" ht="13.2" x14ac:dyDescent="0.25">
      <c r="A32" s="118"/>
      <c r="B32" s="115"/>
      <c r="C32" s="115"/>
      <c r="D32" s="115"/>
      <c r="E32" s="115"/>
      <c r="F32" s="115"/>
      <c r="G32" s="115"/>
      <c r="H32" s="268"/>
      <c r="I32" s="115"/>
      <c r="J32" s="115"/>
    </row>
    <row r="33" spans="1:10" s="15" customFormat="1" ht="13.2" x14ac:dyDescent="0.25">
      <c r="A33" s="118"/>
      <c r="B33" s="115"/>
      <c r="C33" s="115"/>
      <c r="D33" s="115"/>
      <c r="E33" s="115"/>
      <c r="F33" s="115"/>
      <c r="G33" s="115"/>
      <c r="H33" s="268"/>
      <c r="I33" s="115"/>
      <c r="J33" s="115"/>
    </row>
    <row r="34" spans="1:10" s="15" customFormat="1" ht="13.2" x14ac:dyDescent="0.25">
      <c r="A34" s="118"/>
      <c r="B34" s="115"/>
      <c r="C34" s="115"/>
      <c r="D34" s="115"/>
      <c r="E34" s="115"/>
      <c r="F34" s="115"/>
      <c r="G34" s="115"/>
      <c r="H34" s="268"/>
      <c r="I34" s="115"/>
      <c r="J34" s="115"/>
    </row>
    <row r="35" spans="1:10" s="15" customFormat="1" ht="13.2" x14ac:dyDescent="0.25">
      <c r="A35" s="118"/>
      <c r="B35" s="115"/>
      <c r="C35" s="115"/>
      <c r="D35" s="115"/>
      <c r="E35" s="115"/>
      <c r="F35" s="115"/>
      <c r="G35" s="115"/>
      <c r="H35" s="268"/>
      <c r="I35" s="115"/>
      <c r="J35" s="115"/>
    </row>
    <row r="36" spans="1:10" s="15" customFormat="1" ht="13.2" x14ac:dyDescent="0.25">
      <c r="A36" s="118"/>
      <c r="B36" s="115"/>
      <c r="C36" s="115"/>
      <c r="D36" s="115"/>
      <c r="E36" s="115"/>
      <c r="F36" s="115"/>
      <c r="G36" s="115"/>
      <c r="H36" s="268"/>
      <c r="I36" s="115"/>
      <c r="J36" s="115"/>
    </row>
    <row r="37" spans="1:10" s="15" customFormat="1" ht="13.2" x14ac:dyDescent="0.25">
      <c r="A37" s="118"/>
      <c r="B37" s="115"/>
      <c r="C37" s="115"/>
      <c r="D37" s="115"/>
      <c r="E37" s="115"/>
      <c r="F37" s="115"/>
      <c r="G37" s="115"/>
      <c r="H37" s="268"/>
      <c r="I37" s="115"/>
      <c r="J37" s="115"/>
    </row>
    <row r="38" spans="1:10" s="15" customFormat="1" ht="13.2" x14ac:dyDescent="0.25">
      <c r="A38" s="118"/>
      <c r="B38" s="115"/>
      <c r="C38" s="115"/>
      <c r="D38" s="115"/>
      <c r="E38" s="115"/>
      <c r="F38" s="115"/>
      <c r="G38" s="115"/>
      <c r="H38" s="268"/>
      <c r="I38" s="115"/>
      <c r="J38" s="115"/>
    </row>
    <row r="39" spans="1:10" s="15" customFormat="1" ht="13.2" x14ac:dyDescent="0.25">
      <c r="A39" s="118"/>
      <c r="B39" s="115"/>
      <c r="C39" s="115"/>
      <c r="D39" s="115"/>
      <c r="E39" s="115"/>
      <c r="F39" s="115"/>
      <c r="G39" s="115"/>
      <c r="H39" s="268"/>
      <c r="I39" s="115"/>
      <c r="J39" s="115"/>
    </row>
    <row r="40" spans="1:10" s="15" customFormat="1" ht="13.2" x14ac:dyDescent="0.25">
      <c r="A40" s="118"/>
      <c r="B40" s="115"/>
      <c r="C40" s="115"/>
      <c r="D40" s="115"/>
      <c r="E40" s="115"/>
      <c r="F40" s="115"/>
      <c r="G40" s="115"/>
      <c r="H40" s="268"/>
      <c r="I40" s="115"/>
      <c r="J40" s="115"/>
    </row>
    <row r="41" spans="1:10" s="15" customFormat="1" ht="13.2" x14ac:dyDescent="0.25">
      <c r="A41" s="118"/>
      <c r="B41" s="115"/>
      <c r="C41" s="115"/>
      <c r="D41" s="115"/>
      <c r="E41" s="115"/>
      <c r="F41" s="115"/>
      <c r="G41" s="115"/>
      <c r="H41" s="268"/>
      <c r="I41" s="115"/>
      <c r="J41" s="115"/>
    </row>
    <row r="42" spans="1:10" s="15" customFormat="1" ht="13.2" x14ac:dyDescent="0.25">
      <c r="A42" s="118"/>
      <c r="B42" s="115"/>
      <c r="C42" s="115"/>
      <c r="D42" s="115"/>
      <c r="E42" s="115"/>
      <c r="F42" s="115"/>
      <c r="G42" s="115"/>
      <c r="H42" s="268"/>
      <c r="I42" s="115"/>
      <c r="J42" s="115"/>
    </row>
    <row r="43" spans="1:10" s="15" customFormat="1" ht="13.2" x14ac:dyDescent="0.25">
      <c r="A43" s="118"/>
      <c r="B43" s="115"/>
      <c r="C43" s="115"/>
      <c r="D43" s="115"/>
      <c r="E43" s="115"/>
      <c r="F43" s="115"/>
      <c r="G43" s="115"/>
      <c r="H43" s="268"/>
      <c r="I43" s="115"/>
      <c r="J43" s="115"/>
    </row>
    <row r="44" spans="1:10" s="15" customFormat="1" ht="13.2" x14ac:dyDescent="0.25">
      <c r="A44" s="118"/>
      <c r="B44" s="115"/>
      <c r="C44" s="115"/>
      <c r="D44" s="115"/>
      <c r="E44" s="115"/>
      <c r="F44" s="115"/>
      <c r="G44" s="115"/>
      <c r="H44" s="268"/>
      <c r="I44" s="115"/>
      <c r="J44" s="115"/>
    </row>
    <row r="45" spans="1:10" s="15" customFormat="1" ht="13.2" x14ac:dyDescent="0.25">
      <c r="A45" s="118"/>
      <c r="B45" s="115"/>
      <c r="C45" s="115"/>
      <c r="D45" s="115"/>
      <c r="E45" s="115"/>
      <c r="F45" s="115"/>
      <c r="G45" s="115"/>
      <c r="H45" s="268"/>
      <c r="I45" s="115"/>
      <c r="J45" s="115"/>
    </row>
    <row r="46" spans="1:10" s="15" customFormat="1" ht="13.2" x14ac:dyDescent="0.25">
      <c r="A46" s="118"/>
      <c r="B46" s="115"/>
      <c r="C46" s="115"/>
      <c r="D46" s="115"/>
      <c r="E46" s="115"/>
      <c r="F46" s="115"/>
      <c r="G46" s="115"/>
      <c r="H46" s="268"/>
      <c r="I46" s="115"/>
      <c r="J46" s="115"/>
    </row>
    <row r="47" spans="1:10" s="15" customFormat="1" ht="13.2" x14ac:dyDescent="0.25">
      <c r="A47" s="118"/>
      <c r="B47" s="115"/>
      <c r="C47" s="115"/>
      <c r="D47" s="115"/>
      <c r="E47" s="115"/>
      <c r="F47" s="115"/>
      <c r="G47" s="115"/>
      <c r="H47" s="268"/>
      <c r="I47" s="115"/>
      <c r="J47" s="115"/>
    </row>
    <row r="48" spans="1:10" s="15" customFormat="1" ht="13.2" x14ac:dyDescent="0.25">
      <c r="A48" s="118"/>
      <c r="B48" s="115"/>
      <c r="C48" s="115"/>
      <c r="D48" s="115"/>
      <c r="E48" s="115"/>
      <c r="F48" s="115"/>
      <c r="G48" s="115"/>
      <c r="H48" s="268"/>
      <c r="I48" s="115"/>
      <c r="J48" s="115"/>
    </row>
    <row r="49" spans="1:10" s="15" customFormat="1" ht="13.2" x14ac:dyDescent="0.25">
      <c r="A49" s="118"/>
      <c r="B49" s="115"/>
      <c r="C49" s="115"/>
      <c r="D49" s="115"/>
      <c r="E49" s="115"/>
      <c r="F49" s="115"/>
      <c r="G49" s="115"/>
      <c r="H49" s="268"/>
      <c r="I49" s="115"/>
      <c r="J49" s="115"/>
    </row>
    <row r="50" spans="1:10" s="15" customFormat="1" ht="13.2" x14ac:dyDescent="0.25">
      <c r="A50" s="118"/>
      <c r="B50" s="115"/>
      <c r="C50" s="115"/>
      <c r="D50" s="115"/>
      <c r="E50" s="115"/>
      <c r="F50" s="115"/>
      <c r="G50" s="115"/>
      <c r="H50" s="268"/>
      <c r="I50" s="115"/>
      <c r="J50" s="115"/>
    </row>
    <row r="51" spans="1:10" s="15" customFormat="1" ht="13.2" x14ac:dyDescent="0.25">
      <c r="A51" s="118"/>
      <c r="B51" s="115"/>
      <c r="C51" s="115"/>
      <c r="D51" s="115"/>
      <c r="E51" s="115"/>
      <c r="F51" s="115"/>
      <c r="G51" s="115"/>
      <c r="H51" s="268"/>
      <c r="I51" s="115"/>
      <c r="J51" s="115"/>
    </row>
    <row r="52" spans="1:10" s="15" customFormat="1" ht="13.2" x14ac:dyDescent="0.25">
      <c r="A52" s="118"/>
      <c r="B52" s="115"/>
      <c r="C52" s="115"/>
      <c r="D52" s="115"/>
      <c r="E52" s="115"/>
      <c r="F52" s="115"/>
      <c r="G52" s="115"/>
      <c r="H52" s="268"/>
      <c r="I52" s="115"/>
      <c r="J52" s="115"/>
    </row>
    <row r="53" spans="1:10" s="15" customFormat="1" ht="13.2" x14ac:dyDescent="0.25">
      <c r="A53" s="118"/>
      <c r="B53" s="115"/>
      <c r="C53" s="115"/>
      <c r="D53" s="115"/>
      <c r="E53" s="115"/>
      <c r="F53" s="115"/>
      <c r="G53" s="115"/>
      <c r="H53" s="268"/>
      <c r="I53" s="115"/>
      <c r="J53" s="115"/>
    </row>
    <row r="54" spans="1:10" s="15" customFormat="1" ht="13.2" x14ac:dyDescent="0.25">
      <c r="A54" s="118"/>
      <c r="B54" s="115"/>
      <c r="C54" s="115"/>
      <c r="D54" s="115"/>
      <c r="E54" s="115"/>
      <c r="F54" s="115"/>
      <c r="G54" s="115"/>
      <c r="H54" s="268"/>
      <c r="I54" s="115"/>
      <c r="J54" s="115"/>
    </row>
    <row r="55" spans="1:10" s="15" customFormat="1" ht="13.2" x14ac:dyDescent="0.25">
      <c r="A55" s="118"/>
      <c r="B55" s="115"/>
      <c r="C55" s="115"/>
      <c r="D55" s="115"/>
      <c r="E55" s="115"/>
      <c r="F55" s="115"/>
      <c r="G55" s="115"/>
      <c r="H55" s="268"/>
      <c r="I55" s="115"/>
      <c r="J55" s="115"/>
    </row>
    <row r="56" spans="1:10" s="15" customFormat="1" ht="13.2" x14ac:dyDescent="0.25">
      <c r="A56" s="118"/>
      <c r="B56" s="115"/>
      <c r="C56" s="115"/>
      <c r="D56" s="115"/>
      <c r="E56" s="115"/>
      <c r="F56" s="115"/>
      <c r="G56" s="115"/>
      <c r="H56" s="268"/>
      <c r="I56" s="115"/>
      <c r="J56" s="115"/>
    </row>
    <row r="57" spans="1:10" s="15" customFormat="1" ht="13.2" x14ac:dyDescent="0.25">
      <c r="A57" s="118"/>
      <c r="B57" s="115"/>
      <c r="C57" s="115"/>
      <c r="D57" s="115"/>
      <c r="E57" s="115"/>
      <c r="F57" s="115"/>
      <c r="G57" s="115"/>
      <c r="H57" s="268"/>
      <c r="I57" s="115"/>
      <c r="J57" s="115"/>
    </row>
    <row r="58" spans="1:10" s="15" customFormat="1" ht="13.2" x14ac:dyDescent="0.25">
      <c r="A58" s="118"/>
      <c r="B58" s="115"/>
      <c r="C58" s="115"/>
      <c r="D58" s="115"/>
      <c r="E58" s="115"/>
      <c r="F58" s="115"/>
      <c r="G58" s="115"/>
      <c r="H58" s="268"/>
      <c r="I58" s="115"/>
      <c r="J58" s="115"/>
    </row>
    <row r="59" spans="1:10" s="15" customFormat="1" ht="13.2" x14ac:dyDescent="0.25">
      <c r="A59" s="118"/>
      <c r="B59" s="115"/>
      <c r="C59" s="115"/>
      <c r="D59" s="115"/>
      <c r="E59" s="115"/>
      <c r="F59" s="115"/>
      <c r="G59" s="115"/>
      <c r="H59" s="268"/>
      <c r="I59" s="115"/>
      <c r="J59" s="115"/>
    </row>
    <row r="60" spans="1:10" s="15" customFormat="1" ht="13.2" x14ac:dyDescent="0.25">
      <c r="A60" s="118"/>
      <c r="B60" s="115"/>
      <c r="C60" s="115"/>
      <c r="D60" s="115"/>
      <c r="E60" s="115"/>
      <c r="F60" s="115"/>
      <c r="G60" s="115"/>
      <c r="H60" s="268"/>
      <c r="I60" s="115"/>
      <c r="J60" s="115"/>
    </row>
    <row r="61" spans="1:10" s="15" customFormat="1" ht="13.2" x14ac:dyDescent="0.25">
      <c r="A61" s="118"/>
      <c r="B61" s="115"/>
      <c r="C61" s="115"/>
      <c r="D61" s="115"/>
      <c r="E61" s="115"/>
      <c r="F61" s="115"/>
      <c r="G61" s="115"/>
      <c r="H61" s="268"/>
      <c r="I61" s="115"/>
      <c r="J61" s="115"/>
    </row>
    <row r="62" spans="1:10" s="15" customFormat="1" ht="13.2" x14ac:dyDescent="0.25">
      <c r="A62" s="118"/>
      <c r="B62" s="115"/>
      <c r="C62" s="115"/>
      <c r="D62" s="115"/>
      <c r="E62" s="115"/>
      <c r="F62" s="115"/>
      <c r="G62" s="115"/>
      <c r="H62" s="268"/>
      <c r="I62" s="115"/>
      <c r="J62" s="115"/>
    </row>
    <row r="63" spans="1:10" s="15" customFormat="1" ht="13.2" x14ac:dyDescent="0.25">
      <c r="A63" s="118"/>
      <c r="B63" s="115"/>
      <c r="C63" s="115"/>
      <c r="D63" s="115"/>
      <c r="E63" s="115"/>
      <c r="F63" s="115"/>
      <c r="G63" s="115"/>
      <c r="H63" s="268"/>
      <c r="I63" s="115"/>
      <c r="J63" s="115"/>
    </row>
    <row r="64" spans="1:10" s="15" customFormat="1" ht="13.2" x14ac:dyDescent="0.25">
      <c r="A64" s="118"/>
      <c r="B64" s="115"/>
      <c r="C64" s="115"/>
      <c r="D64" s="115"/>
      <c r="E64" s="115"/>
      <c r="F64" s="115"/>
      <c r="G64" s="115"/>
      <c r="H64" s="268"/>
      <c r="I64" s="115"/>
      <c r="J64" s="115"/>
    </row>
    <row r="65" spans="1:10" s="15" customFormat="1" ht="13.2" x14ac:dyDescent="0.25">
      <c r="A65" s="118"/>
      <c r="B65" s="115"/>
      <c r="C65" s="115"/>
      <c r="D65" s="115"/>
      <c r="E65" s="115"/>
      <c r="F65" s="115"/>
      <c r="G65" s="115"/>
      <c r="H65" s="268"/>
      <c r="I65" s="115"/>
      <c r="J65" s="115"/>
    </row>
    <row r="66" spans="1:10" s="15" customFormat="1" ht="13.2" x14ac:dyDescent="0.25">
      <c r="A66" s="118"/>
      <c r="B66" s="115"/>
      <c r="C66" s="115"/>
      <c r="D66" s="115"/>
      <c r="E66" s="115"/>
      <c r="F66" s="115"/>
      <c r="G66" s="115"/>
      <c r="H66" s="268"/>
      <c r="I66" s="115"/>
      <c r="J66" s="115"/>
    </row>
    <row r="67" spans="1:10" s="15" customFormat="1" ht="13.2" x14ac:dyDescent="0.25">
      <c r="A67" s="118"/>
      <c r="B67" s="115"/>
      <c r="C67" s="115"/>
      <c r="D67" s="115"/>
      <c r="E67" s="115"/>
      <c r="F67" s="115"/>
      <c r="G67" s="115"/>
      <c r="H67" s="268"/>
      <c r="I67" s="115"/>
      <c r="J67" s="115"/>
    </row>
    <row r="68" spans="1:10" s="15" customFormat="1" ht="13.2" x14ac:dyDescent="0.25">
      <c r="A68" s="118"/>
      <c r="B68" s="115"/>
      <c r="C68" s="115"/>
      <c r="D68" s="115"/>
      <c r="E68" s="115"/>
      <c r="F68" s="115"/>
      <c r="G68" s="115"/>
      <c r="H68" s="268"/>
      <c r="I68" s="115"/>
      <c r="J68" s="115"/>
    </row>
    <row r="69" spans="1:10" s="15" customFormat="1" ht="13.2" x14ac:dyDescent="0.25">
      <c r="A69" s="118"/>
      <c r="B69" s="115"/>
      <c r="C69" s="115"/>
      <c r="D69" s="115"/>
      <c r="E69" s="115"/>
      <c r="F69" s="115"/>
      <c r="G69" s="115"/>
      <c r="H69" s="268"/>
      <c r="I69" s="115"/>
      <c r="J69" s="115"/>
    </row>
    <row r="70" spans="1:10" s="15" customFormat="1" ht="13.2" x14ac:dyDescent="0.25">
      <c r="A70" s="118"/>
      <c r="B70" s="115"/>
      <c r="C70" s="115"/>
      <c r="D70" s="115"/>
      <c r="E70" s="115"/>
      <c r="F70" s="115"/>
      <c r="G70" s="115"/>
      <c r="H70" s="268"/>
      <c r="I70" s="115"/>
      <c r="J70" s="115"/>
    </row>
    <row r="71" spans="1:10" s="15" customFormat="1" ht="13.2" x14ac:dyDescent="0.25">
      <c r="A71" s="118"/>
      <c r="B71" s="115"/>
      <c r="C71" s="115"/>
      <c r="D71" s="115"/>
      <c r="E71" s="115"/>
      <c r="F71" s="115"/>
      <c r="G71" s="115"/>
      <c r="H71" s="268"/>
      <c r="I71" s="115"/>
      <c r="J71" s="115"/>
    </row>
    <row r="72" spans="1:10" s="15" customFormat="1" ht="13.2" x14ac:dyDescent="0.25">
      <c r="A72" s="118"/>
      <c r="B72" s="115"/>
      <c r="C72" s="115"/>
      <c r="D72" s="115"/>
      <c r="E72" s="115"/>
      <c r="F72" s="115"/>
      <c r="G72" s="270"/>
      <c r="H72" s="268"/>
      <c r="I72" s="115"/>
      <c r="J72" s="115"/>
    </row>
    <row r="73" spans="1:10" s="15" customFormat="1" ht="13.2" x14ac:dyDescent="0.25">
      <c r="A73" s="118"/>
      <c r="B73" s="115"/>
      <c r="C73" s="115"/>
      <c r="D73" s="115"/>
      <c r="E73" s="115"/>
      <c r="F73" s="115"/>
      <c r="G73" s="270"/>
      <c r="H73" s="268"/>
      <c r="I73" s="115"/>
      <c r="J73" s="115"/>
    </row>
    <row r="74" spans="1:10" s="15" customFormat="1" ht="13.2" x14ac:dyDescent="0.25">
      <c r="A74" s="118"/>
      <c r="B74" s="115"/>
      <c r="C74" s="115"/>
      <c r="D74" s="115"/>
      <c r="E74" s="115"/>
      <c r="F74" s="115"/>
      <c r="G74" s="270"/>
      <c r="H74" s="268"/>
      <c r="I74" s="115"/>
      <c r="J74" s="115"/>
    </row>
    <row r="75" spans="1:10" s="15" customFormat="1" ht="13.2" x14ac:dyDescent="0.25">
      <c r="A75" s="118"/>
      <c r="B75" s="115"/>
      <c r="C75" s="115"/>
      <c r="D75" s="115"/>
      <c r="E75" s="115"/>
      <c r="F75" s="115"/>
      <c r="G75" s="270"/>
      <c r="H75" s="268"/>
      <c r="I75" s="115"/>
      <c r="J75" s="115"/>
    </row>
    <row r="76" spans="1:10" s="15" customFormat="1" ht="13.2" x14ac:dyDescent="0.25">
      <c r="A76" s="118"/>
      <c r="B76" s="115"/>
      <c r="C76" s="115"/>
      <c r="D76" s="115"/>
      <c r="E76" s="115"/>
      <c r="F76" s="115"/>
      <c r="G76" s="270"/>
      <c r="H76" s="268"/>
      <c r="I76" s="115"/>
      <c r="J76" s="115"/>
    </row>
    <row r="77" spans="1:10" s="15" customFormat="1" ht="13.2" x14ac:dyDescent="0.25">
      <c r="A77" s="118"/>
      <c r="B77" s="115"/>
      <c r="C77" s="115"/>
      <c r="D77" s="115"/>
      <c r="E77" s="115"/>
      <c r="F77" s="115"/>
      <c r="G77" s="115"/>
      <c r="H77" s="268"/>
      <c r="I77" s="115"/>
      <c r="J77" s="115"/>
    </row>
    <row r="78" spans="1:10" s="15" customFormat="1" ht="13.2" x14ac:dyDescent="0.25">
      <c r="A78" s="118"/>
      <c r="B78" s="115"/>
      <c r="C78" s="115"/>
      <c r="D78" s="115"/>
      <c r="E78" s="115"/>
      <c r="F78" s="115"/>
      <c r="G78" s="115"/>
      <c r="H78" s="268"/>
      <c r="I78" s="115"/>
      <c r="J78" s="115"/>
    </row>
    <row r="79" spans="1:10" s="15" customFormat="1" ht="13.2" x14ac:dyDescent="0.25">
      <c r="A79" s="118"/>
      <c r="B79" s="115"/>
      <c r="C79" s="115"/>
      <c r="D79" s="115"/>
      <c r="E79" s="115"/>
      <c r="F79" s="115"/>
      <c r="G79" s="115"/>
      <c r="H79" s="268"/>
      <c r="I79" s="115"/>
      <c r="J79" s="115"/>
    </row>
    <row r="80" spans="1:10" s="15" customFormat="1" ht="13.2" x14ac:dyDescent="0.25">
      <c r="A80" s="118"/>
      <c r="B80" s="115"/>
      <c r="C80" s="115"/>
      <c r="D80" s="115"/>
      <c r="E80" s="115"/>
      <c r="F80" s="115"/>
      <c r="G80" s="115"/>
      <c r="H80" s="268"/>
      <c r="I80" s="115"/>
      <c r="J80" s="115"/>
    </row>
    <row r="81" spans="1:10" s="15" customFormat="1" ht="13.2" x14ac:dyDescent="0.25">
      <c r="A81" s="118"/>
      <c r="B81" s="115"/>
      <c r="C81" s="115"/>
      <c r="D81" s="115"/>
      <c r="E81" s="115"/>
      <c r="F81" s="115"/>
      <c r="G81" s="115"/>
      <c r="H81" s="268"/>
      <c r="I81" s="115"/>
      <c r="J81" s="115"/>
    </row>
    <row r="82" spans="1:10" s="15" customFormat="1" ht="13.2" x14ac:dyDescent="0.25">
      <c r="A82" s="118"/>
      <c r="B82" s="115"/>
      <c r="C82" s="115"/>
      <c r="D82" s="115"/>
      <c r="E82" s="115"/>
      <c r="F82" s="115"/>
      <c r="G82" s="115"/>
      <c r="H82" s="268"/>
      <c r="I82" s="115"/>
      <c r="J82" s="115"/>
    </row>
    <row r="83" spans="1:10" s="15" customFormat="1" ht="13.2" x14ac:dyDescent="0.25">
      <c r="A83" s="118"/>
      <c r="B83" s="115"/>
      <c r="C83" s="115"/>
      <c r="D83" s="115"/>
      <c r="E83" s="115"/>
      <c r="F83" s="115"/>
      <c r="G83" s="115"/>
      <c r="H83" s="268"/>
      <c r="I83" s="115"/>
      <c r="J83" s="115"/>
    </row>
    <row r="84" spans="1:10" s="15" customFormat="1" ht="13.2" x14ac:dyDescent="0.25">
      <c r="A84" s="118"/>
      <c r="B84" s="115"/>
      <c r="C84" s="115"/>
      <c r="D84" s="115"/>
      <c r="E84" s="115"/>
      <c r="F84" s="115"/>
      <c r="G84" s="115"/>
      <c r="H84" s="268"/>
      <c r="I84" s="115"/>
      <c r="J84" s="115"/>
    </row>
    <row r="85" spans="1:10" s="15" customFormat="1" ht="13.2" x14ac:dyDescent="0.25">
      <c r="A85" s="118"/>
      <c r="B85" s="115"/>
      <c r="C85" s="115"/>
      <c r="D85" s="115"/>
      <c r="E85" s="115"/>
      <c r="F85" s="115"/>
      <c r="G85" s="115"/>
      <c r="H85" s="268"/>
      <c r="I85" s="115"/>
      <c r="J85" s="115"/>
    </row>
    <row r="86" spans="1:10" s="15" customFormat="1" ht="13.2" x14ac:dyDescent="0.25">
      <c r="A86" s="118"/>
      <c r="B86" s="115"/>
      <c r="C86" s="115"/>
      <c r="D86" s="115"/>
      <c r="E86" s="115"/>
      <c r="F86" s="115"/>
      <c r="G86" s="115"/>
      <c r="H86" s="268"/>
      <c r="I86" s="115"/>
      <c r="J86" s="115"/>
    </row>
    <row r="87" spans="1:10" s="15" customFormat="1" ht="13.2" x14ac:dyDescent="0.25">
      <c r="A87" s="118"/>
      <c r="B87" s="115"/>
      <c r="C87" s="115"/>
      <c r="D87" s="115"/>
      <c r="E87" s="115"/>
      <c r="F87" s="115"/>
      <c r="G87" s="115"/>
      <c r="H87" s="268"/>
      <c r="I87" s="115"/>
      <c r="J87" s="115"/>
    </row>
    <row r="88" spans="1:10" s="15" customFormat="1" ht="13.2" x14ac:dyDescent="0.25">
      <c r="A88" s="118"/>
      <c r="B88" s="115"/>
      <c r="C88" s="115"/>
      <c r="D88" s="115"/>
      <c r="E88" s="115"/>
      <c r="F88" s="115"/>
      <c r="G88" s="115"/>
      <c r="H88" s="268"/>
      <c r="I88" s="115"/>
      <c r="J88" s="115"/>
    </row>
    <row r="89" spans="1:10" s="15" customFormat="1" ht="13.2" x14ac:dyDescent="0.25">
      <c r="A89" s="118"/>
      <c r="B89" s="115"/>
      <c r="C89" s="115"/>
      <c r="D89" s="115"/>
      <c r="E89" s="115"/>
      <c r="F89" s="115"/>
      <c r="G89" s="115"/>
      <c r="H89" s="268"/>
      <c r="I89" s="115"/>
      <c r="J89" s="115"/>
    </row>
    <row r="90" spans="1:10" s="15" customFormat="1" ht="13.2" x14ac:dyDescent="0.25">
      <c r="A90" s="118"/>
      <c r="B90" s="115"/>
      <c r="C90" s="115"/>
      <c r="D90" s="115"/>
      <c r="E90" s="115"/>
      <c r="F90" s="115"/>
      <c r="G90" s="115"/>
      <c r="H90" s="268"/>
      <c r="I90" s="115"/>
      <c r="J90" s="115"/>
    </row>
    <row r="91" spans="1:10" s="15" customFormat="1" ht="13.2" x14ac:dyDescent="0.25">
      <c r="A91" s="118"/>
      <c r="B91" s="115"/>
      <c r="C91" s="115"/>
      <c r="D91" s="115"/>
      <c r="E91" s="115"/>
      <c r="F91" s="115"/>
      <c r="G91" s="115"/>
      <c r="H91" s="268"/>
      <c r="I91" s="115"/>
      <c r="J91" s="115"/>
    </row>
    <row r="92" spans="1:10" s="15" customFormat="1" ht="13.2" x14ac:dyDescent="0.25">
      <c r="A92" s="118"/>
      <c r="B92" s="115"/>
      <c r="C92" s="115"/>
      <c r="D92" s="115"/>
      <c r="E92" s="115"/>
      <c r="F92" s="115"/>
      <c r="G92" s="115"/>
      <c r="H92" s="268"/>
      <c r="I92" s="115"/>
      <c r="J92" s="115"/>
    </row>
    <row r="93" spans="1:10" s="15" customFormat="1" ht="13.2" x14ac:dyDescent="0.25">
      <c r="A93" s="118"/>
      <c r="B93" s="115"/>
      <c r="C93" s="115"/>
      <c r="D93" s="115"/>
      <c r="E93" s="115"/>
      <c r="F93" s="115"/>
      <c r="G93" s="115"/>
      <c r="H93" s="268"/>
      <c r="I93" s="115"/>
      <c r="J93" s="115"/>
    </row>
    <row r="94" spans="1:10" s="15" customFormat="1" ht="13.2" x14ac:dyDescent="0.25">
      <c r="A94" s="118"/>
      <c r="B94" s="115"/>
      <c r="C94" s="115"/>
      <c r="D94" s="115"/>
      <c r="E94" s="115"/>
      <c r="F94" s="115"/>
      <c r="G94" s="115"/>
      <c r="H94" s="268"/>
      <c r="I94" s="115"/>
      <c r="J94" s="115"/>
    </row>
    <row r="95" spans="1:10" s="15" customFormat="1" ht="13.2" x14ac:dyDescent="0.25">
      <c r="A95" s="118"/>
      <c r="B95" s="115"/>
      <c r="C95" s="115"/>
      <c r="D95" s="115"/>
      <c r="E95" s="115"/>
      <c r="F95" s="115"/>
      <c r="G95" s="115"/>
      <c r="H95" s="268"/>
      <c r="I95" s="115"/>
      <c r="J95" s="115"/>
    </row>
    <row r="96" spans="1:10" s="15" customFormat="1" ht="13.2" x14ac:dyDescent="0.25">
      <c r="A96" s="118"/>
      <c r="B96" s="115"/>
      <c r="C96" s="115"/>
      <c r="D96" s="115"/>
      <c r="E96" s="115"/>
      <c r="F96" s="115"/>
      <c r="G96" s="115"/>
      <c r="H96" s="268"/>
      <c r="I96" s="115"/>
      <c r="J96" s="115"/>
    </row>
    <row r="97" spans="1:10" s="15" customFormat="1" ht="13.2" x14ac:dyDescent="0.25">
      <c r="A97" s="118"/>
      <c r="B97" s="115"/>
      <c r="C97" s="115"/>
      <c r="D97" s="115"/>
      <c r="E97" s="115"/>
      <c r="F97" s="115"/>
      <c r="G97" s="115"/>
      <c r="H97" s="268"/>
      <c r="I97" s="115"/>
      <c r="J97" s="115"/>
    </row>
    <row r="98" spans="1:10" s="15" customFormat="1" ht="13.2" x14ac:dyDescent="0.25">
      <c r="A98" s="52"/>
      <c r="B98" s="9"/>
      <c r="C98" s="9"/>
      <c r="D98" s="9"/>
      <c r="E98" s="9"/>
      <c r="F98" s="9"/>
      <c r="G98" s="9"/>
      <c r="H98" s="10"/>
      <c r="I98" s="9"/>
      <c r="J98" s="9"/>
    </row>
    <row r="99" spans="1:10" s="15" customFormat="1" x14ac:dyDescent="0.25">
      <c r="A99" s="54"/>
      <c r="B99" s="146" t="s">
        <v>247</v>
      </c>
      <c r="C99" s="147">
        <f>SUM(C4:C98)</f>
        <v>0</v>
      </c>
      <c r="D99" s="147">
        <f>SUM(D4:D98)</f>
        <v>0</v>
      </c>
      <c r="E99" s="147">
        <f>SUM(E4:E98)</f>
        <v>0</v>
      </c>
      <c r="F99" s="53"/>
      <c r="G99" s="53"/>
      <c r="H99" s="93"/>
      <c r="I99" s="66"/>
      <c r="J99" s="66"/>
    </row>
    <row r="100" spans="1:10" s="15" customFormat="1" x14ac:dyDescent="0.25">
      <c r="A100" s="66"/>
      <c r="B100" s="66"/>
      <c r="C100" s="66"/>
      <c r="D100" s="66"/>
      <c r="E100" s="66"/>
      <c r="F100" s="53"/>
      <c r="G100" s="53"/>
      <c r="H100" s="67"/>
      <c r="I100" s="66"/>
      <c r="J100" s="66"/>
    </row>
    <row r="101" spans="1:10" s="15" customFormat="1" x14ac:dyDescent="0.25">
      <c r="A101" s="66"/>
      <c r="B101" s="66"/>
      <c r="C101" s="66"/>
      <c r="D101" s="66"/>
      <c r="E101" s="66"/>
      <c r="F101" s="53"/>
      <c r="G101" s="53"/>
      <c r="H101" s="67"/>
      <c r="I101" s="66"/>
      <c r="J101" s="66"/>
    </row>
    <row r="102" spans="1:10" x14ac:dyDescent="0.3">
      <c r="A102" s="52"/>
      <c r="B102" s="9"/>
      <c r="C102" s="9"/>
      <c r="D102" s="9"/>
      <c r="E102" s="9"/>
      <c r="F102" s="9"/>
      <c r="G102" s="9"/>
      <c r="H102" s="10"/>
      <c r="I102" s="97"/>
      <c r="J102" s="9"/>
    </row>
    <row r="103" spans="1:10" x14ac:dyDescent="0.3">
      <c r="A103" s="52"/>
      <c r="B103" s="9"/>
      <c r="C103" s="9"/>
      <c r="D103" s="9"/>
      <c r="E103" s="9"/>
      <c r="F103" s="9"/>
      <c r="G103" s="9"/>
      <c r="H103" s="145"/>
      <c r="I103" s="97"/>
      <c r="J103" s="9"/>
    </row>
    <row r="104" spans="1:10" x14ac:dyDescent="0.3">
      <c r="A104" s="52"/>
      <c r="B104" s="9"/>
      <c r="C104" s="9"/>
      <c r="D104" s="9"/>
      <c r="E104" s="9"/>
      <c r="F104" s="9"/>
      <c r="G104" s="144"/>
      <c r="H104" s="10"/>
      <c r="I104" s="9"/>
      <c r="J104" s="9"/>
    </row>
    <row r="105" spans="1:10" x14ac:dyDescent="0.3">
      <c r="A105" s="52"/>
      <c r="B105" s="9"/>
      <c r="C105" s="9"/>
      <c r="D105" s="9"/>
      <c r="E105" s="9"/>
      <c r="F105" s="9"/>
      <c r="G105" s="144"/>
      <c r="H105" s="10"/>
      <c r="I105" s="9"/>
      <c r="J105" s="9"/>
    </row>
    <row r="106" spans="1:10" x14ac:dyDescent="0.3">
      <c r="A106" s="52"/>
      <c r="B106" s="9"/>
      <c r="C106" s="9"/>
      <c r="D106" s="9"/>
      <c r="E106" s="9"/>
      <c r="F106" s="9"/>
      <c r="G106" s="144"/>
      <c r="H106" s="10"/>
      <c r="I106" s="9"/>
      <c r="J106" s="9"/>
    </row>
    <row r="107" spans="1:10" x14ac:dyDescent="0.3">
      <c r="A107" s="52"/>
      <c r="B107" s="9"/>
      <c r="C107" s="9"/>
      <c r="D107" s="9"/>
      <c r="E107" s="9"/>
      <c r="F107" s="9"/>
      <c r="G107" s="144"/>
      <c r="H107" s="10"/>
      <c r="I107" s="9"/>
      <c r="J107" s="9"/>
    </row>
    <row r="108" spans="1:10" x14ac:dyDescent="0.3">
      <c r="A108" s="52"/>
      <c r="B108" s="9"/>
      <c r="C108" s="9"/>
      <c r="D108" s="9"/>
      <c r="E108" s="9"/>
      <c r="F108" s="9"/>
      <c r="G108" s="144"/>
      <c r="H108" s="79"/>
      <c r="I108" s="9"/>
      <c r="J108" s="9"/>
    </row>
    <row r="109" spans="1:10" x14ac:dyDescent="0.3">
      <c r="A109" s="52"/>
      <c r="B109" s="9"/>
      <c r="C109" s="9"/>
      <c r="D109" s="9"/>
      <c r="E109" s="9"/>
      <c r="F109" s="9"/>
      <c r="G109" s="144"/>
      <c r="H109" s="79"/>
      <c r="I109" s="9"/>
      <c r="J109" s="9"/>
    </row>
    <row r="110" spans="1:10" x14ac:dyDescent="0.3">
      <c r="A110" s="52"/>
      <c r="B110" s="9"/>
      <c r="C110" s="9"/>
      <c r="D110" s="9"/>
      <c r="E110" s="9"/>
      <c r="F110" s="9"/>
      <c r="G110" s="144"/>
      <c r="H110" s="10"/>
      <c r="I110" s="9"/>
      <c r="J110" s="9"/>
    </row>
    <row r="111" spans="1:10" x14ac:dyDescent="0.3">
      <c r="A111" s="52"/>
      <c r="B111" s="9"/>
      <c r="C111" s="9"/>
      <c r="D111" s="9"/>
      <c r="E111" s="9"/>
      <c r="F111" s="9"/>
      <c r="G111" s="144"/>
      <c r="H111" s="80"/>
      <c r="I111" s="9"/>
      <c r="J111" s="9"/>
    </row>
    <row r="112" spans="1:10" x14ac:dyDescent="0.3">
      <c r="A112" s="52"/>
      <c r="B112" s="9"/>
      <c r="C112" s="9"/>
      <c r="D112" s="9"/>
      <c r="E112" s="9"/>
      <c r="F112" s="9"/>
      <c r="G112" s="144"/>
      <c r="H112" s="81"/>
      <c r="I112" s="9"/>
      <c r="J112" s="9"/>
    </row>
    <row r="113" spans="1:10" x14ac:dyDescent="0.3">
      <c r="A113" s="52"/>
      <c r="B113" s="9"/>
      <c r="C113" s="9"/>
      <c r="D113" s="9"/>
      <c r="E113" s="9"/>
      <c r="F113" s="9"/>
      <c r="G113" s="144"/>
      <c r="H113" s="80"/>
      <c r="I113" s="9"/>
      <c r="J113" s="9"/>
    </row>
    <row r="114" spans="1:10" x14ac:dyDescent="0.3">
      <c r="A114" s="52"/>
      <c r="B114" s="9"/>
      <c r="C114" s="9"/>
      <c r="D114" s="9"/>
      <c r="E114" s="9"/>
      <c r="F114" s="9"/>
      <c r="G114" s="144"/>
      <c r="H114" s="10"/>
      <c r="I114" s="9"/>
      <c r="J114" s="9"/>
    </row>
    <row r="115" spans="1:10" x14ac:dyDescent="0.3">
      <c r="A115" s="52"/>
      <c r="B115" s="9"/>
      <c r="C115" s="9"/>
      <c r="D115" s="9"/>
      <c r="E115" s="9"/>
      <c r="F115" s="9"/>
      <c r="G115" s="144"/>
      <c r="H115" s="80"/>
      <c r="I115" s="9"/>
      <c r="J115" s="9"/>
    </row>
    <row r="116" spans="1:10" x14ac:dyDescent="0.3">
      <c r="A116" s="52"/>
      <c r="B116" s="9"/>
      <c r="C116" s="9"/>
      <c r="D116" s="9"/>
      <c r="E116" s="9"/>
      <c r="F116" s="9"/>
      <c r="G116" s="144"/>
      <c r="H116" s="81"/>
      <c r="I116" s="9"/>
      <c r="J116" s="9"/>
    </row>
    <row r="117" spans="1:10" x14ac:dyDescent="0.3">
      <c r="A117" s="52"/>
      <c r="B117" s="9"/>
      <c r="C117" s="9"/>
      <c r="D117" s="9"/>
      <c r="E117" s="9"/>
      <c r="F117" s="9"/>
      <c r="G117" s="144"/>
      <c r="H117" s="10"/>
      <c r="I117" s="9"/>
      <c r="J117" s="9"/>
    </row>
    <row r="118" spans="1:10" x14ac:dyDescent="0.3">
      <c r="A118" s="52"/>
      <c r="B118" s="9"/>
      <c r="C118" s="9"/>
      <c r="D118" s="9"/>
      <c r="E118" s="9"/>
      <c r="F118" s="9"/>
      <c r="G118" s="144"/>
      <c r="H118" s="80"/>
      <c r="I118" s="9"/>
      <c r="J118" s="9"/>
    </row>
    <row r="119" spans="1:10" x14ac:dyDescent="0.3">
      <c r="A119" s="52"/>
      <c r="B119" s="9"/>
      <c r="C119" s="9"/>
      <c r="D119" s="9"/>
      <c r="E119" s="9"/>
      <c r="F119" s="9"/>
      <c r="G119" s="144"/>
      <c r="H119" s="81"/>
      <c r="I119" s="9"/>
      <c r="J119" s="9"/>
    </row>
    <row r="120" spans="1:10" x14ac:dyDescent="0.3">
      <c r="B120" s="146" t="s">
        <v>247</v>
      </c>
      <c r="C120" s="55">
        <f>SUM(C102:C119)</f>
        <v>0</v>
      </c>
      <c r="D120" s="55">
        <f>SUM(D102:D119)</f>
        <v>0</v>
      </c>
      <c r="E120" s="55">
        <f>SUM(E102:E119)</f>
        <v>0</v>
      </c>
    </row>
    <row r="121" spans="1:10" x14ac:dyDescent="0.3">
      <c r="B121" s="146"/>
      <c r="C121" s="54"/>
      <c r="D121" s="54"/>
      <c r="E121" s="54"/>
    </row>
    <row r="123" spans="1:10" x14ac:dyDescent="0.3">
      <c r="A123" s="52"/>
      <c r="B123" s="9"/>
      <c r="C123" s="9"/>
      <c r="D123" s="9"/>
      <c r="E123" s="9"/>
      <c r="F123" s="9"/>
      <c r="G123" s="9"/>
      <c r="H123" s="10"/>
      <c r="I123" s="9"/>
      <c r="J123" s="9"/>
    </row>
    <row r="124" spans="1:10" x14ac:dyDescent="0.3">
      <c r="A124" s="52"/>
      <c r="B124" s="9"/>
      <c r="C124" s="9"/>
      <c r="D124" s="9"/>
      <c r="E124" s="9"/>
      <c r="F124" s="9"/>
      <c r="G124" s="9"/>
      <c r="H124" s="10"/>
      <c r="I124" s="9"/>
      <c r="J124" s="9"/>
    </row>
    <row r="125" spans="1:10" x14ac:dyDescent="0.3">
      <c r="A125" s="52"/>
      <c r="B125" s="9"/>
      <c r="C125" s="9"/>
      <c r="D125" s="9"/>
      <c r="E125" s="9"/>
      <c r="F125" s="9"/>
      <c r="G125" s="9"/>
      <c r="H125" s="10"/>
      <c r="I125" s="9"/>
      <c r="J125" s="9"/>
    </row>
    <row r="126" spans="1:10" x14ac:dyDescent="0.3">
      <c r="A126" s="52"/>
      <c r="B126" s="9"/>
      <c r="C126" s="9"/>
      <c r="D126" s="9"/>
      <c r="E126" s="9"/>
      <c r="F126" s="9"/>
      <c r="G126" s="9"/>
      <c r="H126" s="10"/>
      <c r="I126" s="9"/>
      <c r="J126" s="9"/>
    </row>
    <row r="127" spans="1:10" x14ac:dyDescent="0.3">
      <c r="A127" s="52"/>
      <c r="B127" s="9"/>
      <c r="C127" s="9"/>
      <c r="D127" s="9"/>
      <c r="E127" s="9"/>
      <c r="F127" s="9"/>
      <c r="G127" s="9"/>
      <c r="H127" s="10"/>
      <c r="I127" s="9"/>
      <c r="J127" s="9"/>
    </row>
    <row r="128" spans="1:10" x14ac:dyDescent="0.3">
      <c r="A128" s="52"/>
      <c r="B128" s="9"/>
      <c r="C128" s="9"/>
      <c r="D128" s="9"/>
      <c r="E128" s="9"/>
      <c r="F128" s="9"/>
      <c r="G128" s="9"/>
      <c r="H128" s="10"/>
      <c r="I128" s="9"/>
      <c r="J128" s="9"/>
    </row>
    <row r="129" spans="1:10" x14ac:dyDescent="0.3">
      <c r="A129" s="52"/>
      <c r="B129" s="9"/>
      <c r="C129" s="9"/>
      <c r="D129" s="9"/>
      <c r="E129" s="9"/>
      <c r="F129" s="9"/>
      <c r="G129" s="9"/>
      <c r="H129" s="10"/>
      <c r="I129" s="9"/>
      <c r="J129" s="9"/>
    </row>
    <row r="130" spans="1:10" x14ac:dyDescent="0.3">
      <c r="A130" s="52"/>
      <c r="B130" s="9"/>
      <c r="C130" s="9"/>
      <c r="D130" s="9"/>
      <c r="E130" s="9"/>
      <c r="F130" s="9"/>
      <c r="G130" s="9"/>
      <c r="H130" s="10"/>
      <c r="I130" s="9"/>
      <c r="J130" s="9"/>
    </row>
    <row r="131" spans="1:10" x14ac:dyDescent="0.3">
      <c r="A131" s="52"/>
      <c r="B131" s="9"/>
      <c r="C131" s="9"/>
      <c r="D131" s="9"/>
      <c r="E131" s="9"/>
      <c r="F131" s="9"/>
      <c r="G131" s="9"/>
      <c r="H131" s="10"/>
      <c r="I131" s="9"/>
      <c r="J131" s="9"/>
    </row>
    <row r="132" spans="1:10" x14ac:dyDescent="0.3">
      <c r="A132" s="52"/>
      <c r="B132" s="9"/>
      <c r="C132" s="9"/>
      <c r="D132" s="9"/>
      <c r="E132" s="9"/>
      <c r="F132" s="9"/>
      <c r="G132" s="9"/>
      <c r="H132" s="10"/>
      <c r="I132" s="9"/>
      <c r="J132" s="9"/>
    </row>
    <row r="133" spans="1:10" x14ac:dyDescent="0.3">
      <c r="A133" s="52"/>
      <c r="B133" s="9"/>
      <c r="C133" s="9"/>
      <c r="D133" s="9"/>
      <c r="E133" s="9"/>
      <c r="F133" s="9"/>
      <c r="G133" s="9"/>
      <c r="H133" s="10"/>
      <c r="I133" s="9"/>
      <c r="J133" s="9"/>
    </row>
    <row r="134" spans="1:10" x14ac:dyDescent="0.3">
      <c r="A134" s="52"/>
      <c r="B134" s="9"/>
      <c r="C134" s="9"/>
      <c r="D134" s="9"/>
      <c r="E134" s="9"/>
      <c r="F134" s="9"/>
      <c r="G134" s="9"/>
      <c r="H134" s="10"/>
      <c r="I134" s="9"/>
      <c r="J134" s="9"/>
    </row>
    <row r="135" spans="1:10" x14ac:dyDescent="0.3">
      <c r="A135" s="52"/>
      <c r="B135" s="9"/>
      <c r="C135" s="9"/>
      <c r="D135" s="9"/>
      <c r="E135" s="9"/>
      <c r="F135" s="9"/>
      <c r="G135" s="9"/>
      <c r="H135" s="10"/>
      <c r="I135" s="9"/>
      <c r="J135" s="9"/>
    </row>
    <row r="136" spans="1:10" x14ac:dyDescent="0.3">
      <c r="A136" s="52"/>
      <c r="B136" s="9"/>
      <c r="C136" s="9"/>
      <c r="D136" s="9"/>
      <c r="E136" s="9"/>
      <c r="F136" s="9"/>
      <c r="G136" s="9"/>
      <c r="H136" s="10"/>
      <c r="I136" s="9"/>
      <c r="J136" s="9"/>
    </row>
    <row r="137" spans="1:10" x14ac:dyDescent="0.3">
      <c r="A137" s="52"/>
      <c r="B137" s="9"/>
      <c r="C137" s="9"/>
      <c r="D137" s="9"/>
      <c r="E137" s="9"/>
      <c r="F137" s="9"/>
      <c r="G137" s="9"/>
      <c r="H137" s="10"/>
      <c r="I137" s="9"/>
      <c r="J137" s="9"/>
    </row>
    <row r="138" spans="1:10" x14ac:dyDescent="0.3">
      <c r="A138" s="52"/>
      <c r="B138" s="9"/>
      <c r="C138" s="9"/>
      <c r="D138" s="9"/>
      <c r="E138" s="9"/>
      <c r="F138" s="9"/>
      <c r="G138" s="9"/>
      <c r="H138" s="10"/>
      <c r="I138" s="9"/>
      <c r="J138" s="9"/>
    </row>
    <row r="139" spans="1:10" x14ac:dyDescent="0.3">
      <c r="B139" s="146" t="s">
        <v>247</v>
      </c>
      <c r="C139" s="55">
        <f>SUM(C123:C138)</f>
        <v>0</v>
      </c>
      <c r="D139" s="55">
        <f>SUM(D123:D138)</f>
        <v>0</v>
      </c>
      <c r="E139" s="55">
        <f>SUM(E123:E138)</f>
        <v>0</v>
      </c>
    </row>
    <row r="142" spans="1:10" x14ac:dyDescent="0.3">
      <c r="A142" s="52"/>
      <c r="B142" s="9"/>
      <c r="C142" s="9"/>
      <c r="D142" s="9"/>
      <c r="E142" s="9"/>
      <c r="F142" s="9"/>
      <c r="G142" s="9"/>
      <c r="H142" s="10"/>
      <c r="I142" s="9"/>
      <c r="J142" s="9"/>
    </row>
    <row r="143" spans="1:10" x14ac:dyDescent="0.3">
      <c r="A143" s="52"/>
      <c r="B143" s="9"/>
      <c r="C143" s="9"/>
      <c r="D143" s="9"/>
      <c r="E143" s="9"/>
      <c r="F143" s="9"/>
      <c r="G143" s="9"/>
      <c r="H143" s="10"/>
      <c r="I143" s="9"/>
      <c r="J143" s="9"/>
    </row>
    <row r="144" spans="1:10" x14ac:dyDescent="0.3">
      <c r="A144" s="52"/>
      <c r="B144" s="9"/>
      <c r="C144" s="9"/>
      <c r="D144" s="9"/>
      <c r="E144" s="9"/>
      <c r="F144" s="9"/>
      <c r="G144" s="9"/>
      <c r="H144" s="10"/>
      <c r="I144" s="9"/>
      <c r="J144" s="9"/>
    </row>
    <row r="145" spans="1:10" x14ac:dyDescent="0.3">
      <c r="A145" s="52"/>
      <c r="B145" s="9"/>
      <c r="C145" s="9"/>
      <c r="D145" s="9"/>
      <c r="E145" s="9"/>
      <c r="F145" s="9"/>
      <c r="G145" s="9"/>
      <c r="H145" s="10"/>
      <c r="I145" s="9"/>
      <c r="J145" s="9"/>
    </row>
    <row r="146" spans="1:10" x14ac:dyDescent="0.3">
      <c r="A146" s="52"/>
      <c r="B146" s="9"/>
      <c r="C146" s="9"/>
      <c r="D146" s="9"/>
      <c r="E146" s="9"/>
      <c r="F146" s="9"/>
      <c r="G146" s="9"/>
      <c r="H146" s="10"/>
      <c r="I146" s="9"/>
      <c r="J146" s="9"/>
    </row>
    <row r="147" spans="1:10" x14ac:dyDescent="0.3">
      <c r="A147" s="52"/>
      <c r="B147" s="9"/>
      <c r="C147" s="9"/>
      <c r="D147" s="9"/>
      <c r="E147" s="9"/>
      <c r="F147" s="9"/>
      <c r="G147" s="9"/>
      <c r="H147" s="10"/>
      <c r="I147" s="9"/>
      <c r="J147" s="9"/>
    </row>
    <row r="148" spans="1:10" x14ac:dyDescent="0.3">
      <c r="A148" s="52"/>
      <c r="B148" s="9"/>
      <c r="C148" s="9"/>
      <c r="D148" s="9"/>
      <c r="E148" s="9"/>
      <c r="F148" s="9"/>
      <c r="G148" s="9"/>
      <c r="H148" s="10"/>
      <c r="I148" s="9"/>
      <c r="J148" s="9"/>
    </row>
    <row r="149" spans="1:10" x14ac:dyDescent="0.3">
      <c r="A149" s="52"/>
      <c r="B149" s="9"/>
      <c r="C149" s="9"/>
      <c r="D149" s="9"/>
      <c r="E149" s="9"/>
      <c r="F149" s="9"/>
      <c r="G149" s="9"/>
      <c r="H149" s="10"/>
      <c r="I149" s="9"/>
      <c r="J149" s="9"/>
    </row>
    <row r="150" spans="1:10" x14ac:dyDescent="0.3">
      <c r="A150" s="52"/>
      <c r="B150" s="9"/>
      <c r="C150" s="9"/>
      <c r="D150" s="9"/>
      <c r="E150" s="9"/>
      <c r="F150" s="9"/>
      <c r="G150" s="9"/>
      <c r="H150" s="10"/>
      <c r="I150" s="9"/>
      <c r="J150" s="9"/>
    </row>
    <row r="151" spans="1:10" x14ac:dyDescent="0.3">
      <c r="A151" s="52"/>
      <c r="B151" s="9"/>
      <c r="C151" s="9"/>
      <c r="D151" s="9"/>
      <c r="E151" s="9"/>
      <c r="F151" s="9"/>
      <c r="G151" s="9"/>
      <c r="H151" s="10"/>
      <c r="I151" s="9"/>
      <c r="J151" s="9"/>
    </row>
    <row r="152" spans="1:10" x14ac:dyDescent="0.3">
      <c r="A152" s="52"/>
      <c r="B152" s="9"/>
      <c r="C152" s="9"/>
      <c r="D152" s="9"/>
      <c r="E152" s="9"/>
      <c r="F152" s="9"/>
      <c r="G152" s="9"/>
      <c r="H152" s="10"/>
      <c r="I152" s="9"/>
      <c r="J152" s="9"/>
    </row>
    <row r="153" spans="1:10" x14ac:dyDescent="0.3">
      <c r="B153" s="146" t="s">
        <v>247</v>
      </c>
      <c r="C153" s="147">
        <f>SUM(C142:C152)</f>
        <v>0</v>
      </c>
      <c r="D153" s="147">
        <f>SUM(D142:D152)</f>
        <v>0</v>
      </c>
      <c r="E153" s="147">
        <f>SUM(E142:E152)</f>
        <v>0</v>
      </c>
    </row>
  </sheetData>
  <mergeCells count="1">
    <mergeCell ref="A1:J1"/>
  </mergeCells>
  <conditionalFormatting sqref="C1 I1">
    <cfRule type="containsText" dxfId="109" priority="13" stopIfTrue="1" operator="containsText" text="Rouge">
      <formula>NOT(ISERROR(SEARCH("Rouge",C1)))</formula>
    </cfRule>
    <cfRule type="containsText" dxfId="108" priority="14" stopIfTrue="1" operator="containsText" text="Orange">
      <formula>NOT(ISERROR(SEARCH("Orange",C1)))</formula>
    </cfRule>
    <cfRule type="containsText" dxfId="107" priority="15" stopIfTrue="1" operator="containsText" text="Jaune">
      <formula>NOT(ISERROR(SEARCH("Jaune",C1)))</formula>
    </cfRule>
    <cfRule type="containsText" dxfId="106" priority="16" stopIfTrue="1" operator="containsText" text="Bleu">
      <formula>NOT(ISERROR(SEARCH("Bleu",C1)))</formula>
    </cfRule>
  </conditionalFormatting>
  <dataValidations count="3">
    <dataValidation operator="greaterThan" allowBlank="1" showInputMessage="1" showErrorMessage="1" sqref="C82:E98 C56:E60 C38:E40 C29:E35 C14:E27 C154:E65510 C100:E101 C42:E42 C44:E47 C122:E122 C140:E141 C4:E12" xr:uid="{00000000-0002-0000-0600-000000000000}"/>
    <dataValidation type="list" allowBlank="1" showInputMessage="1" showErrorMessage="1" sqref="I104:I65510 I4:I101" xr:uid="{00000000-0002-0000-0600-000001000000}">
      <formula1>FREQ</formula1>
    </dataValidation>
    <dataValidation type="list" allowBlank="1" showInputMessage="1" showErrorMessage="1" sqref="F38:F40 F29:F35 F14:F27 F42 F104:F65510 F4:F12 F44:F102" xr:uid="{00000000-0002-0000-0600-000002000000}">
      <formula1>COCHE</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6BAD6-5B76-4DFD-A8E0-873720622A0C}">
  <sheetPr>
    <tabColor rgb="FFFFFF00"/>
  </sheetPr>
  <dimension ref="A1:V63"/>
  <sheetViews>
    <sheetView view="pageBreakPreview" zoomScaleNormal="100" zoomScaleSheetLayoutView="100" workbookViewId="0">
      <pane ySplit="2" topLeftCell="A3" activePane="bottomLeft" state="frozenSplit"/>
      <selection pane="bottomLeft" activeCell="B46" sqref="B46"/>
    </sheetView>
  </sheetViews>
  <sheetFormatPr baseColWidth="10" defaultColWidth="11.44140625" defaultRowHeight="13.2" x14ac:dyDescent="0.3"/>
  <cols>
    <col min="1" max="1" width="27.6640625" style="14" customWidth="1"/>
    <col min="2" max="22" width="5.44140625" style="14" customWidth="1"/>
    <col min="23" max="16384" width="11.44140625" style="14"/>
  </cols>
  <sheetData>
    <row r="1" spans="1:22" ht="35.1" customHeight="1" x14ac:dyDescent="0.3">
      <c r="A1" s="294" t="s">
        <v>394</v>
      </c>
      <c r="B1" s="294"/>
      <c r="C1" s="294"/>
      <c r="D1" s="294"/>
      <c r="E1" s="294"/>
      <c r="F1" s="294"/>
      <c r="G1" s="294"/>
      <c r="H1" s="294"/>
      <c r="I1" s="294"/>
      <c r="J1" s="294"/>
      <c r="K1" s="294"/>
      <c r="L1" s="294"/>
      <c r="M1" s="294"/>
      <c r="N1" s="294"/>
      <c r="O1" s="294"/>
      <c r="P1" s="294"/>
      <c r="Q1" s="294"/>
      <c r="R1" s="294"/>
      <c r="S1" s="294"/>
      <c r="T1" s="294"/>
      <c r="U1" s="294"/>
      <c r="V1" s="294"/>
    </row>
    <row r="3" spans="1:22" ht="14.25" customHeight="1" x14ac:dyDescent="0.3">
      <c r="A3" s="295" t="s">
        <v>395</v>
      </c>
      <c r="B3" s="295"/>
      <c r="C3" s="295"/>
      <c r="D3" s="295"/>
      <c r="E3" s="295"/>
      <c r="F3" s="295"/>
      <c r="G3" s="295"/>
      <c r="H3" s="295"/>
      <c r="I3" s="295"/>
      <c r="J3" s="295"/>
      <c r="K3" s="295"/>
      <c r="L3" s="295"/>
      <c r="M3" s="295"/>
      <c r="N3" s="295"/>
      <c r="O3" s="295"/>
      <c r="P3" s="295"/>
      <c r="Q3" s="295"/>
      <c r="R3" s="295"/>
      <c r="S3" s="295"/>
      <c r="T3" s="295"/>
      <c r="U3" s="295"/>
      <c r="V3" s="295"/>
    </row>
    <row r="5" spans="1:22" ht="100.95" customHeight="1" x14ac:dyDescent="0.25">
      <c r="A5" s="203" t="s">
        <v>396</v>
      </c>
      <c r="B5" s="204" t="s">
        <v>7</v>
      </c>
      <c r="C5" s="205" t="s">
        <v>332</v>
      </c>
      <c r="D5" s="204" t="s">
        <v>8</v>
      </c>
      <c r="E5" s="204" t="s">
        <v>9</v>
      </c>
      <c r="F5" s="206" t="s">
        <v>263</v>
      </c>
      <c r="G5" s="204" t="s">
        <v>358</v>
      </c>
      <c r="H5" s="204" t="s">
        <v>364</v>
      </c>
      <c r="I5" s="204" t="s">
        <v>357</v>
      </c>
      <c r="J5" s="204" t="s">
        <v>365</v>
      </c>
      <c r="K5" s="204" t="s">
        <v>202</v>
      </c>
      <c r="L5" s="204" t="s">
        <v>275</v>
      </c>
      <c r="M5" s="205" t="s">
        <v>10</v>
      </c>
      <c r="N5" s="207" t="s">
        <v>11</v>
      </c>
      <c r="O5" s="207" t="s">
        <v>12</v>
      </c>
      <c r="P5" s="207" t="s">
        <v>264</v>
      </c>
      <c r="Q5" s="207" t="s">
        <v>16</v>
      </c>
      <c r="R5" s="207" t="s">
        <v>13</v>
      </c>
      <c r="S5" s="207" t="s">
        <v>262</v>
      </c>
      <c r="T5" s="207" t="s">
        <v>397</v>
      </c>
      <c r="U5" s="208" t="s">
        <v>2</v>
      </c>
      <c r="V5" s="207" t="s">
        <v>183</v>
      </c>
    </row>
    <row r="6" spans="1:22" ht="35.4" customHeight="1" x14ac:dyDescent="0.3">
      <c r="A6" s="209"/>
      <c r="B6" s="210"/>
      <c r="C6" s="211"/>
      <c r="D6" s="210"/>
      <c r="E6" s="210"/>
      <c r="F6" s="212"/>
      <c r="G6" s="210"/>
      <c r="H6" s="210"/>
      <c r="I6" s="210"/>
      <c r="J6" s="210"/>
      <c r="K6" s="210"/>
      <c r="L6" s="210"/>
      <c r="M6" s="211"/>
      <c r="N6" s="213"/>
      <c r="O6" s="213"/>
      <c r="P6" s="213"/>
      <c r="Q6" s="213"/>
      <c r="R6" s="213"/>
      <c r="S6" s="213"/>
      <c r="T6" s="213"/>
      <c r="U6" s="214"/>
      <c r="V6" s="213"/>
    </row>
    <row r="7" spans="1:22" ht="30.75" customHeight="1" x14ac:dyDescent="0.3">
      <c r="A7" s="215" t="s">
        <v>398</v>
      </c>
      <c r="B7" s="216">
        <f>SUM((COUNTIF(A.thermique!$D$6:$D$998, 1)*3),(COUNTIF(A.thermique!$D$6:$D$998, 2)*2),(COUNTIF(A.thermique!$D$6:$D$998, 3)*1),(COUNTIF(A.thermique!$D$6:$D$998, "#")*0.5))</f>
        <v>6</v>
      </c>
      <c r="C7" s="216">
        <f>SUM((COUNTIF(Biologique!$D$3:$D$1051, 1)*3),(COUNTIF(Biologique!$D$3:$D$1051, 2)*2),(COUNTIF(Biologique!$D$3:$D$1051, 3)*1),(COUNTIF(Biologique!$D$3:$D$1051, "#")*0.5))</f>
        <v>2</v>
      </c>
      <c r="D7" s="216">
        <f>SUM((COUNTIF(Bruit!$D$3:$D$1004, 1)*3),(COUNTIF(Bruit!$D$3:$D$1004, 2)*2),(COUNTIF(Bruit!$D$3:$D$1004, 3)*1),(COUNTIF(Bruit!$D$3:$D$1004, "#")*0.5))</f>
        <v>3.5</v>
      </c>
      <c r="E7" s="216">
        <f>SUM((COUNTIF(Chimique!$D$3:$D$1001, 1)*3),(COUNTIF(Chimique!$D$3:$D$1001, 2)*2),(COUNTIF(Chimique!$D$3:$D$1001, 3)*1),(COUNTIF(Chimique!$D$3:$D$1001, "#")*0.5))</f>
        <v>0</v>
      </c>
      <c r="F7" s="216">
        <f>SUM((COUNTIF(Conditions!$D$3:$D$1000, 1)*3),(COUNTIF(Conditions!$D$3:$D$1000, 2)*2),(COUNTIF(Conditions!$D$3:$D$1000, 3)*1),(COUNTIF(Conditions!$D$3:$D$1000, "#")*0.5))</f>
        <v>0</v>
      </c>
      <c r="G7" s="216">
        <f>SUM((COUNTIF(Eclairage!$D$3:$D$1000, 1)*3),(COUNTIF(Eclairage!$D$3:$D$1000, 2)*2),(COUNTIF(Eclairage!$D$3:$D$1000, 3)*1),(COUNTIF(Eclairage!$D$3:$D$1000, "#")*0.5))</f>
        <v>0</v>
      </c>
      <c r="H7" s="216">
        <f>SUM((COUNTIF(Ecran!$D$3:$D$1000, 1)*3),(COUNTIF(Ecran!$D$3:$D$1000, 2)*2),(COUNTIF(Ecran!$D$3:$D$1000, 3)*1),(COUNTIF(Ecran!$D$3:$D$1000, "#")*0.5))</f>
        <v>0</v>
      </c>
      <c r="I7" s="216">
        <f>SUM((COUNTIF(Electricité!$D$3:$D$1002, 1)*3),(COUNTIF(Electricité!$D$3:$D$1002, 2)*2),(COUNTIF(Electricité!$D$3:$D$1002, 3)*1),(COUNTIF(Electricité!$D$3:$D$1002, "#")*0.5))</f>
        <v>0</v>
      </c>
      <c r="J7" s="216">
        <f>SUM((COUNTIF(Equipements!$D$3:$D$1005, 1)*3),(COUNTIF(Equipements!$D$3:$D$1005, 2)*2),(COUNTIF(Equipements!$D$3:$D$1005, 3)*1),(COUNTIF(Equipements!$D$3:$D$1005, "#")*0.5))</f>
        <v>0</v>
      </c>
      <c r="K7" s="216">
        <f>SUM((COUNTIF(Hauteur!$D$3:$D$999, 1)*3),(COUNTIF(Hauteur!$D$3:$D$999, 2)*2),(COUNTIF(Hauteur!$D$3:$D$999, 3)*1),(COUNTIF(Hauteur!$D$3:$D$999, "#")*0.5))</f>
        <v>0</v>
      </c>
      <c r="L7" s="216">
        <f>SUM((COUNTIF(Heurt!$D$3:$D$1000, 1)*3),(COUNTIF(Heurt!$D$3:$D$1000, 2)*2),(COUNTIF(Heurt!$D$3:$D$1000, 3)*1),(COUNTIF(Heurt!$D$3:$D$1000, "#")*0.5))</f>
        <v>0</v>
      </c>
      <c r="M7" s="252"/>
      <c r="N7" s="216">
        <f>SUM((COUNTIF(Incendie!$D$3:$D$1002, 1)*3),(COUNTIF(Incendie!$D$3:$D$1002, 2)*2),(COUNTIF(Incendie!$D$3:$D$1002, 3)*1),(COUNTIF(Incendie!$D$3:$D$1002, "#")*0.5))</f>
        <v>0</v>
      </c>
      <c r="O7" s="252"/>
      <c r="P7" s="216">
        <f>SUM((COUNTIF(Manutention!$D$3:$D$1001, 1)*3),(COUNTIF(Manutention!$D$3:$D$1001, 2)*2),(COUNTIF(Manutention!$D$3:$D$1001, 3)*1),(COUNTIF(Manutention!$D$3:$D$1001, "#")*0.5))</f>
        <v>0</v>
      </c>
      <c r="Q7" s="252"/>
      <c r="R7" s="216">
        <f>SUM((COUNTIF(Rayonnement!$D$3:$D$1026, 1)*3),(COUNTIF(Rayonnement!$D$3:$D$1026, 2)*2),(COUNTIF(Rayonnement!$D$3:$D$1026, 3)*1),(COUNTIF(Rayonnement!$D$3:$D$1026, "#")*0.5))</f>
        <v>0</v>
      </c>
      <c r="S7" s="216">
        <f>SUM((COUNTIF(Routier!$D$3:$D$1042, 1)*3),(COUNTIF(Routier!$D$3:$D$1042, 2)*2),(COUNTIF(Routier!$D$3:$D$1042, 3)*1),(COUNTIF(Routier!$D$3:$D$1042, "#")*0.5))</f>
        <v>0</v>
      </c>
      <c r="T7" s="216">
        <f>SUM((COUNTIF(RPS!$D$3:$D$1002, 1)*3),(COUNTIF(RPS!$D$3:$D$1002, 2)*2),(COUNTIF(RPS!$D$3:$D$1002, 3)*1),(COUNTIF(RPS!$D$3:$D$1002, "#")*0.5))</f>
        <v>0</v>
      </c>
      <c r="U7" s="216">
        <f>SUM((COUNTIF(Secours!$D$3:$D$1000, 1)*3),(COUNTIF(Secours!$D$3:$D$1000, 2)*2),(COUNTIF(Secours!$D$3:$D$1000, 3)*1),(COUNTIF(Secours!$D$3:$D$1000, "#")*0.5))</f>
        <v>0</v>
      </c>
      <c r="V7" s="252"/>
    </row>
    <row r="8" spans="1:22" s="135" customFormat="1" ht="31.5" customHeight="1" x14ac:dyDescent="0.3">
      <c r="A8" s="217" t="s">
        <v>399</v>
      </c>
      <c r="B8" s="92">
        <f t="shared" ref="B8:P8" si="0">RANK(B7,$B$7:$V$7)</f>
        <v>1</v>
      </c>
      <c r="C8" s="92">
        <f t="shared" si="0"/>
        <v>3</v>
      </c>
      <c r="D8" s="92">
        <f t="shared" si="0"/>
        <v>2</v>
      </c>
      <c r="E8" s="92">
        <f t="shared" si="0"/>
        <v>4</v>
      </c>
      <c r="F8" s="92">
        <f t="shared" si="0"/>
        <v>4</v>
      </c>
      <c r="G8" s="92">
        <f t="shared" si="0"/>
        <v>4</v>
      </c>
      <c r="H8" s="92">
        <f t="shared" si="0"/>
        <v>4</v>
      </c>
      <c r="I8" s="92">
        <f t="shared" si="0"/>
        <v>4</v>
      </c>
      <c r="J8" s="92">
        <f t="shared" si="0"/>
        <v>4</v>
      </c>
      <c r="K8" s="92">
        <f t="shared" si="0"/>
        <v>4</v>
      </c>
      <c r="L8" s="92">
        <f t="shared" si="0"/>
        <v>4</v>
      </c>
      <c r="M8" s="253"/>
      <c r="N8" s="92">
        <f t="shared" si="0"/>
        <v>4</v>
      </c>
      <c r="O8" s="253"/>
      <c r="P8" s="92">
        <f t="shared" si="0"/>
        <v>4</v>
      </c>
      <c r="Q8" s="253"/>
      <c r="R8" s="92">
        <f>RANK(R7,$B$7:$V$7)</f>
        <v>4</v>
      </c>
      <c r="S8" s="92">
        <f>RANK(S7,$B$7:$V$7)</f>
        <v>4</v>
      </c>
      <c r="T8" s="92">
        <f>RANK(T7,$B$7:$V$7)</f>
        <v>4</v>
      </c>
      <c r="U8" s="92">
        <f>RANK(U7,$B$7:$V$7)</f>
        <v>4</v>
      </c>
      <c r="V8" s="253"/>
    </row>
    <row r="9" spans="1:22" ht="18" hidden="1" x14ac:dyDescent="0.15">
      <c r="A9" s="58"/>
      <c r="B9" s="218" t="s">
        <v>400</v>
      </c>
      <c r="C9" s="218" t="s">
        <v>401</v>
      </c>
      <c r="D9" s="218" t="s">
        <v>402</v>
      </c>
      <c r="E9" s="218" t="s">
        <v>403</v>
      </c>
      <c r="F9" s="218" t="s">
        <v>404</v>
      </c>
      <c r="G9" s="218" t="s">
        <v>405</v>
      </c>
      <c r="H9" s="218" t="s">
        <v>406</v>
      </c>
      <c r="I9" s="218" t="s">
        <v>407</v>
      </c>
      <c r="J9" s="218" t="s">
        <v>408</v>
      </c>
      <c r="K9" s="218" t="s">
        <v>409</v>
      </c>
      <c r="L9" s="218" t="s">
        <v>410</v>
      </c>
      <c r="M9" s="218" t="s">
        <v>411</v>
      </c>
      <c r="N9" s="218" t="s">
        <v>412</v>
      </c>
      <c r="O9" s="218" t="s">
        <v>413</v>
      </c>
      <c r="P9" s="218" t="s">
        <v>414</v>
      </c>
      <c r="Q9" s="218" t="s">
        <v>415</v>
      </c>
      <c r="R9" s="218" t="s">
        <v>416</v>
      </c>
      <c r="S9" s="218" t="s">
        <v>417</v>
      </c>
      <c r="T9" s="218" t="s">
        <v>418</v>
      </c>
      <c r="U9" s="218" t="s">
        <v>419</v>
      </c>
      <c r="V9" s="218" t="s">
        <v>420</v>
      </c>
    </row>
    <row r="13" spans="1:22" ht="13.2" customHeight="1" x14ac:dyDescent="0.3"/>
    <row r="24" spans="1:22" x14ac:dyDescent="0.3">
      <c r="A24" s="338" t="s">
        <v>421</v>
      </c>
      <c r="B24" s="338"/>
      <c r="C24" s="338"/>
    </row>
    <row r="25" spans="1:22" x14ac:dyDescent="0.3">
      <c r="A25" s="338"/>
      <c r="B25" s="338"/>
      <c r="C25" s="338"/>
    </row>
    <row r="26" spans="1:22" x14ac:dyDescent="0.3">
      <c r="A26" s="338"/>
      <c r="B26" s="338"/>
      <c r="C26" s="338"/>
    </row>
    <row r="27" spans="1:22" x14ac:dyDescent="0.3">
      <c r="A27" s="338"/>
      <c r="B27" s="338"/>
      <c r="C27" s="338"/>
    </row>
    <row r="31" spans="1:22" x14ac:dyDescent="0.3">
      <c r="A31" s="339" t="s">
        <v>422</v>
      </c>
      <c r="B31" s="339"/>
      <c r="C31" s="339"/>
      <c r="D31" s="339"/>
      <c r="E31" s="339"/>
      <c r="F31" s="339"/>
      <c r="G31" s="339"/>
      <c r="H31" s="339"/>
      <c r="I31" s="339"/>
      <c r="J31" s="339"/>
      <c r="K31" s="339"/>
      <c r="L31" s="339"/>
      <c r="M31" s="339"/>
      <c r="N31" s="339"/>
      <c r="O31" s="339"/>
      <c r="P31" s="339"/>
      <c r="Q31" s="339"/>
      <c r="R31" s="339"/>
      <c r="S31" s="339"/>
      <c r="T31" s="339"/>
      <c r="U31" s="339"/>
      <c r="V31" s="339"/>
    </row>
    <row r="32" spans="1:22" x14ac:dyDescent="0.3">
      <c r="A32" s="219"/>
      <c r="B32" s="219"/>
      <c r="C32" s="219"/>
      <c r="D32" s="219"/>
      <c r="E32" s="219"/>
      <c r="F32" s="219"/>
      <c r="G32" s="219"/>
      <c r="H32" s="219"/>
      <c r="I32" s="219"/>
      <c r="J32" s="219"/>
      <c r="K32" s="219"/>
      <c r="L32" s="219"/>
      <c r="M32" s="219"/>
      <c r="N32" s="219"/>
      <c r="O32" s="219"/>
      <c r="P32" s="219"/>
      <c r="Q32" s="219"/>
      <c r="R32" s="219"/>
      <c r="S32" s="219"/>
      <c r="T32" s="219"/>
      <c r="U32" s="219"/>
      <c r="V32" s="219"/>
    </row>
    <row r="33" spans="1:22" x14ac:dyDescent="0.3">
      <c r="A33" s="219"/>
      <c r="B33" s="219"/>
      <c r="C33" s="219"/>
      <c r="D33" s="219"/>
      <c r="E33" s="219"/>
      <c r="F33" s="219"/>
      <c r="G33" s="219"/>
      <c r="H33" s="219"/>
      <c r="I33" s="219"/>
      <c r="J33" s="219"/>
      <c r="K33" s="219"/>
      <c r="L33" s="219"/>
      <c r="M33" s="219"/>
      <c r="N33" s="219"/>
      <c r="O33" s="219"/>
      <c r="P33" s="219"/>
      <c r="Q33" s="219"/>
      <c r="R33" s="219"/>
      <c r="S33" s="219"/>
      <c r="T33" s="219"/>
      <c r="U33" s="219"/>
      <c r="V33" s="219"/>
    </row>
    <row r="34" spans="1:22" x14ac:dyDescent="0.3">
      <c r="A34" s="219"/>
      <c r="B34" s="219"/>
      <c r="C34" s="219"/>
      <c r="D34" s="219"/>
      <c r="E34" s="219"/>
      <c r="F34" s="219"/>
      <c r="G34" s="219"/>
      <c r="H34" s="219"/>
      <c r="I34" s="219"/>
      <c r="J34" s="219"/>
      <c r="K34" s="219"/>
      <c r="L34" s="219"/>
      <c r="M34" s="219"/>
      <c r="N34" s="219"/>
      <c r="O34" s="219"/>
      <c r="P34" s="219"/>
      <c r="Q34" s="219"/>
      <c r="R34" s="219"/>
      <c r="S34" s="219"/>
      <c r="T34" s="219"/>
      <c r="U34" s="219"/>
      <c r="V34" s="219"/>
    </row>
    <row r="36" spans="1:22" ht="14.4" customHeight="1" x14ac:dyDescent="0.3">
      <c r="A36" s="220"/>
      <c r="B36" s="221"/>
      <c r="C36" s="340" t="s">
        <v>423</v>
      </c>
      <c r="D36" s="340"/>
      <c r="E36" s="340"/>
      <c r="F36" s="341"/>
    </row>
    <row r="37" spans="1:22" ht="51.6" customHeight="1" x14ac:dyDescent="0.3">
      <c r="A37" s="222" t="s">
        <v>424</v>
      </c>
      <c r="B37" s="223" t="s">
        <v>425</v>
      </c>
      <c r="C37" s="224" t="s">
        <v>426</v>
      </c>
      <c r="D37" s="225" t="s">
        <v>427</v>
      </c>
      <c r="E37" s="257" t="s">
        <v>446</v>
      </c>
      <c r="F37" s="226" t="s">
        <v>440</v>
      </c>
    </row>
    <row r="38" spans="1:22" ht="16.95" customHeight="1" x14ac:dyDescent="0.3">
      <c r="A38" s="209"/>
      <c r="B38" s="227"/>
      <c r="C38" s="249" t="s">
        <v>98</v>
      </c>
      <c r="D38" s="250" t="s">
        <v>97</v>
      </c>
      <c r="E38" s="228" t="s">
        <v>428</v>
      </c>
      <c r="F38" s="229"/>
    </row>
    <row r="39" spans="1:22" x14ac:dyDescent="0.3">
      <c r="A39" s="215" t="s">
        <v>429</v>
      </c>
      <c r="B39" s="216">
        <v>0</v>
      </c>
      <c r="C39" s="216">
        <v>0</v>
      </c>
      <c r="D39" s="216">
        <v>0</v>
      </c>
      <c r="E39" s="216">
        <v>0</v>
      </c>
      <c r="F39" s="230">
        <f>SUM(C39:E39)</f>
        <v>0</v>
      </c>
    </row>
    <row r="40" spans="1:22" ht="13.8" thickBot="1" x14ac:dyDescent="0.35">
      <c r="A40" s="217" t="s">
        <v>430</v>
      </c>
      <c r="B40" s="47">
        <f>COUNTIF(Activités!$B:$B,"Effectif total :")</f>
        <v>4</v>
      </c>
      <c r="C40" s="47">
        <f>SUMIF(Activités!$B:$B,"Effectif total :",Activités!$C:$C)</f>
        <v>0</v>
      </c>
      <c r="D40" s="47">
        <f>SUMIF(Activités!$B:$B,"Effectif total :",Activités!$D:$D)</f>
        <v>0</v>
      </c>
      <c r="E40" s="47">
        <f>SUMIF(Activités!$B:$B,"Effectif total :",Activités!$E:$E)</f>
        <v>0</v>
      </c>
      <c r="F40" s="92">
        <f>SUM(C40:E40)</f>
        <v>0</v>
      </c>
    </row>
    <row r="41" spans="1:22" x14ac:dyDescent="0.3">
      <c r="A41" s="231" t="s">
        <v>431</v>
      </c>
      <c r="B41" s="232">
        <f>B40-B39</f>
        <v>4</v>
      </c>
      <c r="C41" s="232">
        <f t="shared" ref="C41:F41" si="1">C40-C39</f>
        <v>0</v>
      </c>
      <c r="D41" s="232">
        <f t="shared" si="1"/>
        <v>0</v>
      </c>
      <c r="E41" s="232">
        <f t="shared" si="1"/>
        <v>0</v>
      </c>
      <c r="F41" s="232">
        <f t="shared" si="1"/>
        <v>0</v>
      </c>
    </row>
    <row r="42" spans="1:22" x14ac:dyDescent="0.3">
      <c r="A42" s="233"/>
      <c r="B42" s="234"/>
      <c r="C42" s="234"/>
      <c r="D42" s="234"/>
      <c r="E42" s="234"/>
      <c r="F42" s="233"/>
    </row>
    <row r="43" spans="1:22" x14ac:dyDescent="0.3">
      <c r="A43" s="233"/>
      <c r="B43" s="234"/>
      <c r="C43" s="234"/>
      <c r="D43" s="234"/>
      <c r="E43" s="234"/>
      <c r="F43" s="233"/>
    </row>
    <row r="44" spans="1:22" x14ac:dyDescent="0.3">
      <c r="A44" s="233"/>
      <c r="B44" s="234"/>
      <c r="C44" s="234"/>
      <c r="D44" s="234"/>
      <c r="E44" s="234"/>
      <c r="F44" s="233"/>
    </row>
    <row r="45" spans="1:22" x14ac:dyDescent="0.3">
      <c r="A45" s="233"/>
      <c r="B45" s="234"/>
      <c r="C45" s="234"/>
      <c r="D45" s="234"/>
      <c r="E45" s="234"/>
      <c r="F45" s="233"/>
    </row>
    <row r="46" spans="1:22" x14ac:dyDescent="0.3">
      <c r="A46" s="233"/>
      <c r="B46" s="234"/>
      <c r="C46" s="234"/>
      <c r="D46" s="234"/>
      <c r="E46" s="234"/>
      <c r="F46" s="233"/>
    </row>
    <row r="47" spans="1:22" x14ac:dyDescent="0.3">
      <c r="A47" s="233"/>
      <c r="B47" s="234"/>
      <c r="C47" s="234"/>
      <c r="D47" s="234"/>
      <c r="E47" s="234"/>
      <c r="F47" s="233"/>
    </row>
    <row r="49" spans="1:22" ht="55.2" customHeight="1" x14ac:dyDescent="0.3">
      <c r="A49" s="217" t="s">
        <v>443</v>
      </c>
      <c r="B49" s="235" t="s">
        <v>432</v>
      </c>
      <c r="C49" s="236" t="s">
        <v>433</v>
      </c>
      <c r="D49" s="237" t="s">
        <v>434</v>
      </c>
      <c r="E49" s="238" t="s">
        <v>435</v>
      </c>
      <c r="F49" s="239" t="s">
        <v>436</v>
      </c>
      <c r="J49" s="195"/>
      <c r="K49" s="195"/>
      <c r="L49" s="195"/>
      <c r="M49" s="195"/>
      <c r="N49" s="195"/>
      <c r="O49" s="195"/>
      <c r="P49" s="195"/>
      <c r="Q49" s="195"/>
      <c r="R49" s="195"/>
      <c r="S49" s="195"/>
      <c r="T49" s="195"/>
      <c r="U49" s="195"/>
    </row>
    <row r="50" spans="1:22" x14ac:dyDescent="0.3">
      <c r="A50" s="217" t="s">
        <v>429</v>
      </c>
      <c r="B50" s="47">
        <v>0</v>
      </c>
      <c r="C50" s="47">
        <v>0</v>
      </c>
      <c r="D50" s="47">
        <v>0</v>
      </c>
      <c r="E50" s="92">
        <f>SUM(B50:D50)</f>
        <v>0</v>
      </c>
      <c r="F50" s="47">
        <v>0</v>
      </c>
      <c r="J50" s="195"/>
      <c r="K50" s="195"/>
      <c r="L50" s="195"/>
      <c r="M50" s="195"/>
      <c r="N50" s="195"/>
      <c r="O50" s="195"/>
      <c r="P50" s="195"/>
      <c r="Q50" s="195"/>
      <c r="R50" s="195"/>
      <c r="S50" s="195"/>
      <c r="T50" s="195"/>
      <c r="U50" s="195"/>
    </row>
    <row r="51" spans="1:22" ht="13.8" thickBot="1" x14ac:dyDescent="0.35">
      <c r="A51" s="240" t="s">
        <v>430</v>
      </c>
      <c r="B51" s="190">
        <f>COUNTIF(A.thermique!$D:$D,1)+COUNTIF(Biologique!$D:$D,1)+COUNTIF(Bruit!$D:$D,1)+COUNTIF(Chimique!$D:$D,1)+COUNTIF(Conditions!$D:$D,1)+COUNTIF(Eclairage!$D:$D,1)+COUNTIF(Ecran!$D:$D,1)+COUNTIF(Electricité!$D:$D,1)+COUNTIF(Equipements!$D:$D,1)+COUNTIF(Hauteur!$D:$D,1)+COUNTIF(Heurt!$D:$D,1)+COUNTIF(Hyperbarie!$D:$D,1)+COUNTIF(Incendie!$D:$D,1)+COUNTIF(Levage!$D:$D,1)+COUNTIF(Organisation!$D:$D,1)+COUNTIF(Manutention!$D:$D,1)+COUNTIF(Noyade!$D:$D,1)+COUNTIF(Rayonnement!$D:$D,1)+COUNTIF(Routier!$D:$D,1)+COUNTIF(RPS!$D:$D,1)+COUNTIF(Secours!$D:$D,1)+COUNTIF(Vibrations!$D:$D,1)</f>
        <v>2</v>
      </c>
      <c r="C51" s="190">
        <f>COUNTIF(A.thermique!$D:$D,2)+COUNTIF(Biologique!$D:$D,2)+COUNTIF(Bruit!$D:$D,2)+COUNTIF(Chimique!$D:$D,2)+COUNTIF(Conditions!$D:$D,2)+COUNTIF(Eclairage!$D:$D,2)+COUNTIF(Ecran!$D:$D,2)+COUNTIF(Electricité!$D:$D,2)+COUNTIF(Equipements!$D:$D,2)+COUNTIF(Hauteur!$D:$D,2)+COUNTIF(Heurt!$D:$D,2)+COUNTIF(Hyperbarie!$D:$D,2)+COUNTIF(Incendie!$D:$D,2)+COUNTIF(Levage!$D:$D,2)+COUNTIF(Organisation!$D:$D,2)+COUNTIF(Manutention!$D:$D,2)+COUNTIF(Noyade!$D:$D,2)+COUNTIF(Rayonnement!$D:$D,2)+COUNTIF(Routier!$D:$D,2)+COUNTIF(RPS!$D:$D,2)+COUNTIF(Secours!$D:$D,2)+COUNTIF(Vibrations!$D:$D,2)</f>
        <v>2</v>
      </c>
      <c r="D51" s="190">
        <f>COUNTIF(A.thermique!$D:$D,3)+COUNTIF(Biologique!$D:$D,3)+COUNTIF(Bruit!$D:$D,3)+COUNTIF(Chimique!$D:$D,3)+COUNTIF(Conditions!$D:$D,3)+COUNTIF(Eclairage!$D:$D,3)+COUNTIF(Ecran!$D:$D,3)+COUNTIF(Electricité!$D:$D,3)+COUNTIF(Equipements!$D:$D,3)+COUNTIF(Hauteur!$D:$D,3)+COUNTIF(Heurt!$D:$D,3)+COUNTIF(Hyperbarie!$D:$D,3)+COUNTIF(Incendie!$D:$D,3)+COUNTIF(Levage!$D:$D,3)+COUNTIF(Organisation!$D:$D,3)+COUNTIF(Manutention!$D:$D,3)+COUNTIF(Noyade!$D:$D,3)+COUNTIF(Rayonnement!$D:$D,3)+COUNTIF(Routier!$D:$D,3)+COUNTIF(RPS!$D:$D,3)+COUNTIF(Secours!$D:$D,3)+COUNTIF(Vibrations!$D:$D,3)</f>
        <v>1</v>
      </c>
      <c r="E51" s="241">
        <f>SUM(B51:D51)</f>
        <v>5</v>
      </c>
      <c r="F51" s="190">
        <f>COUNTIF(A.thermique!$D:$D,"#")+COUNTIF(Biologique!$D:$D,"#")+COUNTIF(Bruit!$D:$D,"#")+COUNTIF(Chimique!$D:$D,"#")+COUNTIF(Conditions!$D:$D,"#")+COUNTIF(Eclairage!$D:$D,"#")+COUNTIF(Ecran!$D:$D,"#")+COUNTIF(Electricité!$D:$D,"#")+COUNTIF(Equipements!$D:$D,"#")+COUNTIF(Hauteur!$D:$D,"#")+COUNTIF(Heurt!$D:$D,"#")+COUNTIF(Hyperbarie!$D:$D,"#")+COUNTIF(Incendie!$D:$D,"#")+COUNTIF(Levage!$D:$D,"#")+COUNTIF(Organisation!$D:$D,"#")+COUNTIF(Manutention!$D:$D,"#")+COUNTIF(Noyade!$D:$D,"#")+COUNTIF(Rayonnement!$D:$D,"#")+COUNTIF(Routier!$D:$D,"#")+COUNTIF(RPS!$D:$D,"#")+COUNTIF(Secours!$D:$D,"#")+COUNTIF(Vibrations!$D:$D,"#")</f>
        <v>1</v>
      </c>
      <c r="J51" s="195"/>
      <c r="K51" s="195"/>
      <c r="L51" s="195"/>
      <c r="M51" s="195"/>
      <c r="N51" s="195"/>
      <c r="O51" s="195"/>
      <c r="P51" s="195"/>
      <c r="Q51" s="195"/>
      <c r="R51" s="195"/>
      <c r="S51" s="195"/>
      <c r="T51" s="195"/>
      <c r="U51" s="195"/>
    </row>
    <row r="52" spans="1:22" x14ac:dyDescent="0.3">
      <c r="A52" s="231" t="s">
        <v>431</v>
      </c>
      <c r="B52" s="232">
        <f>B51-B50</f>
        <v>2</v>
      </c>
      <c r="C52" s="232">
        <f t="shared" ref="C52:F52" si="2">C51-C50</f>
        <v>2</v>
      </c>
      <c r="D52" s="232">
        <f t="shared" si="2"/>
        <v>1</v>
      </c>
      <c r="E52" s="232">
        <f t="shared" si="2"/>
        <v>5</v>
      </c>
      <c r="F52" s="232">
        <f t="shared" si="2"/>
        <v>1</v>
      </c>
      <c r="J52" s="195"/>
      <c r="K52" s="195"/>
      <c r="L52" s="195"/>
      <c r="M52" s="195"/>
      <c r="N52" s="195"/>
      <c r="O52" s="195"/>
      <c r="P52" s="195"/>
      <c r="Q52" s="195"/>
      <c r="R52" s="195"/>
      <c r="S52" s="195"/>
      <c r="T52" s="195"/>
      <c r="U52" s="195"/>
    </row>
    <row r="57" spans="1:22" x14ac:dyDescent="0.3">
      <c r="A57" s="337" t="s">
        <v>474</v>
      </c>
      <c r="B57" s="337"/>
      <c r="C57" s="337"/>
      <c r="D57" s="337"/>
      <c r="E57" s="337"/>
      <c r="F57" s="337"/>
      <c r="G57" s="337"/>
      <c r="H57" s="337"/>
      <c r="I57" s="337"/>
      <c r="J57" s="337"/>
      <c r="K57" s="337"/>
      <c r="L57" s="337"/>
      <c r="M57" s="337"/>
      <c r="N57" s="337"/>
      <c r="O57" s="337"/>
      <c r="P57" s="337"/>
      <c r="Q57" s="337"/>
      <c r="R57" s="337"/>
      <c r="S57" s="337"/>
      <c r="T57" s="337"/>
      <c r="U57" s="337"/>
      <c r="V57" s="337"/>
    </row>
    <row r="59" spans="1:22" ht="102.6" x14ac:dyDescent="0.25">
      <c r="A59" s="251" t="s">
        <v>444</v>
      </c>
      <c r="B59" s="204" t="s">
        <v>7</v>
      </c>
      <c r="C59" s="205" t="s">
        <v>332</v>
      </c>
      <c r="D59" s="204" t="s">
        <v>8</v>
      </c>
      <c r="E59" s="204" t="s">
        <v>9</v>
      </c>
      <c r="F59" s="242" t="s">
        <v>263</v>
      </c>
      <c r="G59" s="204" t="s">
        <v>358</v>
      </c>
      <c r="H59" s="204" t="s">
        <v>364</v>
      </c>
      <c r="I59" s="204" t="s">
        <v>357</v>
      </c>
      <c r="J59" s="204" t="s">
        <v>365</v>
      </c>
      <c r="K59" s="204" t="s">
        <v>202</v>
      </c>
      <c r="L59" s="204" t="s">
        <v>275</v>
      </c>
      <c r="M59" s="205" t="s">
        <v>10</v>
      </c>
      <c r="N59" s="207" t="s">
        <v>11</v>
      </c>
      <c r="O59" s="207" t="s">
        <v>12</v>
      </c>
      <c r="P59" s="207" t="s">
        <v>264</v>
      </c>
      <c r="Q59" s="207" t="s">
        <v>16</v>
      </c>
      <c r="R59" s="207" t="s">
        <v>13</v>
      </c>
      <c r="S59" s="207" t="s">
        <v>262</v>
      </c>
      <c r="T59" s="207" t="s">
        <v>397</v>
      </c>
      <c r="U59" s="243" t="s">
        <v>2</v>
      </c>
      <c r="V59" s="207" t="s">
        <v>183</v>
      </c>
    </row>
    <row r="60" spans="1:22" ht="38.4" customHeight="1" x14ac:dyDescent="0.3">
      <c r="A60" s="244"/>
      <c r="B60" s="213"/>
      <c r="C60" s="211"/>
      <c r="D60" s="211"/>
      <c r="E60" s="211"/>
      <c r="F60" s="245"/>
      <c r="G60" s="211"/>
      <c r="H60" s="211"/>
      <c r="I60" s="211"/>
      <c r="J60" s="211"/>
      <c r="K60" s="211"/>
      <c r="L60" s="211"/>
      <c r="M60" s="211"/>
      <c r="N60" s="211"/>
      <c r="O60" s="211"/>
      <c r="P60" s="211"/>
      <c r="Q60" s="211"/>
      <c r="R60" s="211"/>
      <c r="S60" s="211"/>
      <c r="T60" s="211"/>
      <c r="U60" s="245"/>
      <c r="V60" s="211"/>
    </row>
    <row r="61" spans="1:22" x14ac:dyDescent="0.3">
      <c r="A61" s="215" t="s">
        <v>429</v>
      </c>
      <c r="B61" s="216">
        <v>0</v>
      </c>
      <c r="C61" s="216">
        <v>0</v>
      </c>
      <c r="D61" s="216">
        <v>0</v>
      </c>
      <c r="E61" s="216">
        <v>0</v>
      </c>
      <c r="F61" s="216">
        <v>0</v>
      </c>
      <c r="G61" s="216">
        <v>0</v>
      </c>
      <c r="H61" s="216">
        <v>0</v>
      </c>
      <c r="I61" s="216">
        <v>0</v>
      </c>
      <c r="J61" s="216">
        <v>0</v>
      </c>
      <c r="K61" s="216">
        <v>0</v>
      </c>
      <c r="L61" s="216">
        <v>0</v>
      </c>
      <c r="M61" s="252"/>
      <c r="N61" s="216">
        <v>0</v>
      </c>
      <c r="O61" s="252"/>
      <c r="P61" s="216">
        <v>0</v>
      </c>
      <c r="Q61" s="252"/>
      <c r="R61" s="216">
        <v>0</v>
      </c>
      <c r="S61" s="216">
        <v>0</v>
      </c>
      <c r="T61" s="216">
        <v>0</v>
      </c>
      <c r="U61" s="216">
        <v>0</v>
      </c>
      <c r="V61" s="252"/>
    </row>
    <row r="62" spans="1:22" ht="13.8" thickBot="1" x14ac:dyDescent="0.35">
      <c r="A62" s="246" t="s">
        <v>430</v>
      </c>
      <c r="B62" s="247">
        <f>COUNTA(A.thermique!$D$7:$D$1000)</f>
        <v>3</v>
      </c>
      <c r="C62" s="247">
        <f>COUNTA(Biologique!$D$4:$D$1050)</f>
        <v>1</v>
      </c>
      <c r="D62" s="247">
        <f>COUNTA(Bruit!$D$4:$D$1002)</f>
        <v>2</v>
      </c>
      <c r="E62" s="247">
        <f>COUNTA(Chimique!$D$4:$D$1000)</f>
        <v>0</v>
      </c>
      <c r="F62" s="247">
        <f>COUNTA(Conditions!$D$4:$D$1000)</f>
        <v>0</v>
      </c>
      <c r="G62" s="247">
        <f>COUNTA(Eclairage!$D$4:$D$1000)</f>
        <v>0</v>
      </c>
      <c r="H62" s="247">
        <f>COUNTA(Ecran!$D$4:$D$1000)</f>
        <v>0</v>
      </c>
      <c r="I62" s="247">
        <f>COUNTA(Electricité!$D$4:$D$1000)</f>
        <v>0</v>
      </c>
      <c r="J62" s="247">
        <f>COUNTA(Equipements!$D$4:$D$999)</f>
        <v>0</v>
      </c>
      <c r="K62" s="247">
        <f>COUNTA(Hauteur!$D$4:$D$1000)</f>
        <v>0</v>
      </c>
      <c r="L62" s="247">
        <f>COUNTA(Heurt!$D$4:$D$1000)</f>
        <v>0</v>
      </c>
      <c r="M62" s="254"/>
      <c r="N62" s="247">
        <f>COUNTA(Incendie!$D$4:$D$1000)</f>
        <v>0</v>
      </c>
      <c r="O62" s="254"/>
      <c r="P62" s="247">
        <f>COUNTA(Manutention!$D$4:$D$1000)</f>
        <v>0</v>
      </c>
      <c r="Q62" s="254"/>
      <c r="R62" s="247">
        <f>COUNTA(Rayonnement!$D$4:$D$1004)</f>
        <v>0</v>
      </c>
      <c r="S62" s="247">
        <f>COUNTA(Routier!$D$4:$D$1020)</f>
        <v>0</v>
      </c>
      <c r="T62" s="247">
        <f>COUNTA(RPS!$D$4:$D$1003)</f>
        <v>0</v>
      </c>
      <c r="U62" s="247">
        <f>COUNTA(Secours!$D$4:$D$1000)</f>
        <v>0</v>
      </c>
      <c r="V62" s="254"/>
    </row>
    <row r="63" spans="1:22" x14ac:dyDescent="0.3">
      <c r="A63" s="231" t="s">
        <v>431</v>
      </c>
      <c r="B63" s="232">
        <f>B62-B61</f>
        <v>3</v>
      </c>
      <c r="C63" s="232">
        <f t="shared" ref="C63:U63" si="3">C62-C61</f>
        <v>1</v>
      </c>
      <c r="D63" s="232">
        <f t="shared" si="3"/>
        <v>2</v>
      </c>
      <c r="E63" s="232">
        <f t="shared" si="3"/>
        <v>0</v>
      </c>
      <c r="F63" s="232">
        <f t="shared" si="3"/>
        <v>0</v>
      </c>
      <c r="G63" s="232">
        <f t="shared" si="3"/>
        <v>0</v>
      </c>
      <c r="H63" s="232">
        <f t="shared" si="3"/>
        <v>0</v>
      </c>
      <c r="I63" s="232">
        <f t="shared" si="3"/>
        <v>0</v>
      </c>
      <c r="J63" s="232">
        <f t="shared" si="3"/>
        <v>0</v>
      </c>
      <c r="K63" s="232">
        <f t="shared" si="3"/>
        <v>0</v>
      </c>
      <c r="L63" s="232">
        <f t="shared" si="3"/>
        <v>0</v>
      </c>
      <c r="M63" s="255"/>
      <c r="N63" s="232">
        <f t="shared" si="3"/>
        <v>0</v>
      </c>
      <c r="O63" s="255"/>
      <c r="P63" s="232">
        <f t="shared" si="3"/>
        <v>0</v>
      </c>
      <c r="Q63" s="255"/>
      <c r="R63" s="232">
        <f t="shared" si="3"/>
        <v>0</v>
      </c>
      <c r="S63" s="232">
        <f t="shared" si="3"/>
        <v>0</v>
      </c>
      <c r="T63" s="232">
        <f t="shared" si="3"/>
        <v>0</v>
      </c>
      <c r="U63" s="232">
        <f t="shared" si="3"/>
        <v>0</v>
      </c>
      <c r="V63" s="255"/>
    </row>
  </sheetData>
  <mergeCells count="6">
    <mergeCell ref="A57:V57"/>
    <mergeCell ref="A1:V1"/>
    <mergeCell ref="A3:V3"/>
    <mergeCell ref="A24:C27"/>
    <mergeCell ref="A31:V31"/>
    <mergeCell ref="C36:F36"/>
  </mergeCells>
  <conditionalFormatting sqref="B8:P8 R8:U8">
    <cfRule type="colorScale" priority="3">
      <colorScale>
        <cfvo type="min"/>
        <cfvo type="percentile" val="50"/>
        <cfvo type="max"/>
        <color rgb="FFF8696B"/>
        <color rgb="FFFFEB84"/>
        <color rgb="FF63BE7B"/>
      </colorScale>
    </cfRule>
  </conditionalFormatting>
  <conditionalFormatting sqref="Q8">
    <cfRule type="colorScale" priority="2">
      <colorScale>
        <cfvo type="min"/>
        <cfvo type="percentile" val="50"/>
        <cfvo type="max"/>
        <color rgb="FFF8696B"/>
        <color rgb="FFFFEB84"/>
        <color rgb="FF63BE7B"/>
      </colorScale>
    </cfRule>
  </conditionalFormatting>
  <conditionalFormatting sqref="V8">
    <cfRule type="colorScale" priority="1">
      <colorScale>
        <cfvo type="min"/>
        <cfvo type="percentile" val="50"/>
        <cfvo type="max"/>
        <color rgb="FFF8696B"/>
        <color rgb="FFFFEB84"/>
        <color rgb="FF63BE7B"/>
      </colorScale>
    </cfRule>
  </conditionalFormatting>
  <pageMargins left="0.70866141732283472" right="0.70866141732283472" top="0.74803149606299213" bottom="0.74803149606299213" header="0.31496062992125984" footer="0.31496062992125984"/>
  <pageSetup paperSize="9" scale="92" orientation="landscape" horizontalDpi="300" verticalDpi="300" r:id="rId1"/>
  <headerFooter>
    <oddHeader>&amp;C&amp;"-,Italique"&amp;8Document unique d'évaluation des risques pour la santé et la sécurité des travailleurs</oddHeader>
  </headerFooter>
  <ignoredErrors>
    <ignoredError sqref="F39" formulaRange="1"/>
  </ignoredError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theme="0" tint="-0.499984740745262"/>
  </sheetPr>
  <dimension ref="A1:M26"/>
  <sheetViews>
    <sheetView view="pageBreakPreview" zoomScaleNormal="100" zoomScaleSheetLayoutView="100" workbookViewId="0">
      <pane ySplit="5" topLeftCell="A6" activePane="bottomLeft" state="frozenSplit"/>
      <selection pane="bottomLeft" activeCell="I17" sqref="I17"/>
    </sheetView>
  </sheetViews>
  <sheetFormatPr baseColWidth="10" defaultColWidth="11.44140625" defaultRowHeight="13.2" x14ac:dyDescent="0.3"/>
  <cols>
    <col min="1" max="1" width="17.6640625" style="14" customWidth="1"/>
    <col min="2" max="2" width="28.6640625" style="14" customWidth="1"/>
    <col min="3" max="13" width="7.33203125" style="14" customWidth="1"/>
    <col min="14" max="16384" width="11.44140625" style="14"/>
  </cols>
  <sheetData>
    <row r="1" spans="1:13" ht="57.75" customHeight="1" x14ac:dyDescent="0.3">
      <c r="A1" s="294" t="s">
        <v>392</v>
      </c>
      <c r="B1" s="294"/>
      <c r="C1" s="294"/>
      <c r="D1" s="294"/>
      <c r="E1" s="294"/>
      <c r="F1" s="294"/>
      <c r="G1" s="294"/>
      <c r="H1" s="294"/>
      <c r="I1" s="294"/>
      <c r="J1" s="294"/>
      <c r="K1" s="294"/>
      <c r="L1" s="294"/>
      <c r="M1" s="294"/>
    </row>
    <row r="3" spans="1:13" ht="27.75" customHeight="1" x14ac:dyDescent="0.3">
      <c r="A3" s="350" t="s">
        <v>470</v>
      </c>
      <c r="B3" s="351" t="s">
        <v>475</v>
      </c>
      <c r="C3" s="342" t="s">
        <v>393</v>
      </c>
      <c r="D3" s="343"/>
      <c r="E3" s="343"/>
      <c r="F3" s="343"/>
      <c r="G3" s="343"/>
      <c r="H3" s="343"/>
      <c r="I3" s="343"/>
      <c r="J3" s="343"/>
      <c r="K3" s="343"/>
      <c r="L3" s="343"/>
      <c r="M3" s="344"/>
    </row>
    <row r="4" spans="1:13" ht="15" customHeight="1" x14ac:dyDescent="0.3">
      <c r="A4" s="350"/>
      <c r="B4" s="352"/>
      <c r="C4" s="345" t="s">
        <v>168</v>
      </c>
      <c r="D4" s="347" t="s">
        <v>185</v>
      </c>
      <c r="E4" s="348"/>
      <c r="F4" s="349"/>
      <c r="G4" s="347" t="s">
        <v>186</v>
      </c>
      <c r="H4" s="348"/>
      <c r="I4" s="348"/>
      <c r="J4" s="349"/>
      <c r="K4" s="347" t="s">
        <v>187</v>
      </c>
      <c r="L4" s="348"/>
      <c r="M4" s="349"/>
    </row>
    <row r="5" spans="1:13" ht="105" customHeight="1" x14ac:dyDescent="0.3">
      <c r="A5" s="350"/>
      <c r="B5" s="353"/>
      <c r="C5" s="346"/>
      <c r="D5" s="78" t="s">
        <v>176</v>
      </c>
      <c r="E5" s="78" t="s">
        <v>178</v>
      </c>
      <c r="F5" s="78" t="s">
        <v>183</v>
      </c>
      <c r="G5" s="78" t="s">
        <v>175</v>
      </c>
      <c r="H5" s="78" t="s">
        <v>8</v>
      </c>
      <c r="I5" s="78" t="s">
        <v>177</v>
      </c>
      <c r="J5" s="78" t="s">
        <v>179</v>
      </c>
      <c r="K5" s="78" t="s">
        <v>180</v>
      </c>
      <c r="L5" s="78" t="s">
        <v>181</v>
      </c>
      <c r="M5" s="78" t="s">
        <v>182</v>
      </c>
    </row>
    <row r="6" spans="1:13" x14ac:dyDescent="0.3">
      <c r="A6" s="52"/>
      <c r="B6" s="9"/>
      <c r="C6" s="9"/>
      <c r="D6" s="52"/>
      <c r="E6" s="52"/>
      <c r="F6" s="52"/>
      <c r="G6" s="52"/>
      <c r="H6" s="52"/>
      <c r="I6" s="52"/>
      <c r="J6" s="52"/>
      <c r="K6" s="52"/>
      <c r="L6" s="52"/>
      <c r="M6" s="52"/>
    </row>
    <row r="7" spans="1:13" x14ac:dyDescent="0.3">
      <c r="A7" s="52"/>
      <c r="B7" s="9"/>
      <c r="C7" s="9"/>
      <c r="D7" s="52"/>
      <c r="E7" s="52"/>
      <c r="F7" s="52"/>
      <c r="G7" s="52"/>
      <c r="H7" s="52"/>
      <c r="I7" s="52"/>
      <c r="J7" s="52"/>
      <c r="K7" s="52"/>
      <c r="L7" s="52"/>
      <c r="M7" s="52"/>
    </row>
    <row r="8" spans="1:13" x14ac:dyDescent="0.3">
      <c r="A8" s="52"/>
      <c r="B8" s="9"/>
      <c r="C8" s="9"/>
      <c r="D8" s="52"/>
      <c r="E8" s="52"/>
      <c r="F8" s="52"/>
      <c r="G8" s="52"/>
      <c r="H8" s="52"/>
      <c r="I8" s="52"/>
      <c r="J8" s="52"/>
      <c r="K8" s="52"/>
      <c r="L8" s="52"/>
      <c r="M8" s="52"/>
    </row>
    <row r="9" spans="1:13" x14ac:dyDescent="0.3">
      <c r="A9" s="52"/>
      <c r="B9" s="9"/>
      <c r="C9" s="9"/>
      <c r="D9" s="52"/>
      <c r="E9" s="52"/>
      <c r="F9" s="52"/>
      <c r="G9" s="52"/>
      <c r="H9" s="52"/>
      <c r="I9" s="52"/>
      <c r="J9" s="52"/>
      <c r="K9" s="52"/>
      <c r="L9" s="52"/>
      <c r="M9" s="52"/>
    </row>
    <row r="10" spans="1:13" x14ac:dyDescent="0.3">
      <c r="A10" s="52"/>
      <c r="B10" s="9"/>
      <c r="C10" s="9"/>
      <c r="D10" s="52"/>
      <c r="E10" s="52"/>
      <c r="F10" s="52"/>
      <c r="G10" s="52"/>
      <c r="H10" s="52"/>
      <c r="I10" s="52"/>
      <c r="J10" s="52"/>
      <c r="K10" s="52"/>
      <c r="L10" s="52"/>
      <c r="M10" s="52"/>
    </row>
    <row r="11" spans="1:13" x14ac:dyDescent="0.3">
      <c r="A11" s="52"/>
      <c r="B11" s="9"/>
      <c r="C11" s="9"/>
      <c r="D11" s="52"/>
      <c r="E11" s="52"/>
      <c r="F11" s="52"/>
      <c r="G11" s="52"/>
      <c r="H11" s="52"/>
      <c r="I11" s="52"/>
      <c r="J11" s="52"/>
      <c r="K11" s="52"/>
      <c r="L11" s="52"/>
      <c r="M11" s="52"/>
    </row>
    <row r="12" spans="1:13" x14ac:dyDescent="0.3">
      <c r="A12" s="52"/>
      <c r="B12" s="9"/>
      <c r="C12" s="9"/>
      <c r="D12" s="52"/>
      <c r="E12" s="52"/>
      <c r="F12" s="52"/>
      <c r="G12" s="52"/>
      <c r="H12" s="52"/>
      <c r="I12" s="52"/>
      <c r="J12" s="52"/>
      <c r="K12" s="52"/>
      <c r="L12" s="52"/>
      <c r="M12" s="52"/>
    </row>
    <row r="13" spans="1:13" x14ac:dyDescent="0.3">
      <c r="A13" s="52"/>
      <c r="B13" s="9"/>
      <c r="C13" s="9"/>
      <c r="D13" s="52"/>
      <c r="E13" s="52"/>
      <c r="F13" s="52"/>
      <c r="G13" s="52"/>
      <c r="H13" s="52"/>
      <c r="I13" s="52"/>
      <c r="J13" s="52"/>
      <c r="K13" s="52"/>
      <c r="L13" s="52"/>
      <c r="M13" s="52"/>
    </row>
    <row r="14" spans="1:13" x14ac:dyDescent="0.3">
      <c r="A14" s="52"/>
      <c r="B14" s="9"/>
      <c r="C14" s="9"/>
      <c r="D14" s="52"/>
      <c r="E14" s="52"/>
      <c r="F14" s="52"/>
      <c r="G14" s="52"/>
      <c r="H14" s="52"/>
      <c r="I14" s="52"/>
      <c r="J14" s="52"/>
      <c r="K14" s="52"/>
      <c r="L14" s="52"/>
      <c r="M14" s="52"/>
    </row>
    <row r="15" spans="1:13" x14ac:dyDescent="0.3">
      <c r="A15" s="52"/>
      <c r="B15" s="9"/>
      <c r="C15" s="9"/>
      <c r="D15" s="52"/>
      <c r="E15" s="52"/>
      <c r="F15" s="52"/>
      <c r="G15" s="52"/>
      <c r="H15" s="52"/>
      <c r="I15" s="52"/>
      <c r="J15" s="52"/>
      <c r="K15" s="52"/>
      <c r="L15" s="52"/>
      <c r="M15" s="52"/>
    </row>
    <row r="16" spans="1:13" x14ac:dyDescent="0.3">
      <c r="A16" s="52"/>
      <c r="B16" s="9"/>
      <c r="C16" s="9"/>
      <c r="D16" s="52"/>
      <c r="E16" s="52"/>
      <c r="F16" s="52"/>
      <c r="G16" s="52"/>
      <c r="H16" s="52"/>
      <c r="I16" s="52"/>
      <c r="J16" s="52"/>
      <c r="K16" s="52"/>
      <c r="L16" s="52"/>
      <c r="M16" s="52"/>
    </row>
    <row r="17" spans="1:13" x14ac:dyDescent="0.3">
      <c r="A17" s="52"/>
      <c r="B17" s="9"/>
      <c r="C17" s="9"/>
      <c r="D17" s="52"/>
      <c r="E17" s="52"/>
      <c r="F17" s="52"/>
      <c r="G17" s="52"/>
      <c r="H17" s="52"/>
      <c r="I17" s="52"/>
      <c r="J17" s="52"/>
      <c r="K17" s="52"/>
      <c r="L17" s="52"/>
      <c r="M17" s="52"/>
    </row>
    <row r="18" spans="1:13" x14ac:dyDescent="0.3">
      <c r="A18" s="52"/>
      <c r="B18" s="9"/>
      <c r="C18" s="9"/>
      <c r="D18" s="52"/>
      <c r="E18" s="52"/>
      <c r="F18" s="52"/>
      <c r="G18" s="52"/>
      <c r="H18" s="52"/>
      <c r="I18" s="52"/>
      <c r="J18" s="52"/>
      <c r="K18" s="52"/>
      <c r="L18" s="52"/>
      <c r="M18" s="52"/>
    </row>
    <row r="19" spans="1:13" x14ac:dyDescent="0.3">
      <c r="A19" s="52"/>
      <c r="B19" s="9"/>
      <c r="C19" s="9"/>
      <c r="D19" s="52"/>
      <c r="E19" s="52"/>
      <c r="F19" s="52"/>
      <c r="G19" s="52"/>
      <c r="H19" s="52"/>
      <c r="I19" s="52"/>
      <c r="J19" s="52"/>
      <c r="K19" s="52"/>
      <c r="L19" s="52"/>
      <c r="M19" s="52"/>
    </row>
    <row r="20" spans="1:13" x14ac:dyDescent="0.3">
      <c r="A20" s="52"/>
      <c r="B20" s="9"/>
      <c r="C20" s="9"/>
      <c r="D20" s="52"/>
      <c r="E20" s="52"/>
      <c r="F20" s="52"/>
      <c r="G20" s="52"/>
      <c r="H20" s="52"/>
      <c r="I20" s="52"/>
      <c r="J20" s="52"/>
      <c r="K20" s="52"/>
      <c r="L20" s="52"/>
      <c r="M20" s="52"/>
    </row>
    <row r="21" spans="1:13" x14ac:dyDescent="0.3">
      <c r="A21" s="52"/>
      <c r="B21" s="9"/>
      <c r="C21" s="9"/>
      <c r="D21" s="52"/>
      <c r="E21" s="52"/>
      <c r="F21" s="52"/>
      <c r="G21" s="52"/>
      <c r="H21" s="52"/>
      <c r="I21" s="52"/>
      <c r="J21" s="52"/>
      <c r="K21" s="52"/>
      <c r="L21" s="52"/>
      <c r="M21" s="52"/>
    </row>
    <row r="22" spans="1:13" x14ac:dyDescent="0.3">
      <c r="A22" s="52"/>
      <c r="B22" s="9"/>
      <c r="C22" s="9"/>
      <c r="D22" s="52"/>
      <c r="E22" s="52"/>
      <c r="F22" s="52"/>
      <c r="G22" s="52"/>
      <c r="H22" s="52"/>
      <c r="I22" s="52"/>
      <c r="J22" s="52"/>
      <c r="K22" s="52"/>
      <c r="L22" s="52"/>
      <c r="M22" s="52"/>
    </row>
    <row r="23" spans="1:13" x14ac:dyDescent="0.3">
      <c r="A23" s="52"/>
      <c r="B23" s="9"/>
      <c r="C23" s="9"/>
      <c r="D23" s="52"/>
      <c r="E23" s="52"/>
      <c r="F23" s="52"/>
      <c r="G23" s="52"/>
      <c r="H23" s="52"/>
      <c r="I23" s="52"/>
      <c r="J23" s="52"/>
      <c r="K23" s="52"/>
      <c r="L23" s="52"/>
      <c r="M23" s="52"/>
    </row>
    <row r="24" spans="1:13" x14ac:dyDescent="0.3">
      <c r="A24" s="52"/>
      <c r="B24" s="9"/>
      <c r="C24" s="9"/>
      <c r="D24" s="52"/>
      <c r="E24" s="52"/>
      <c r="F24" s="52"/>
      <c r="G24" s="52"/>
      <c r="H24" s="52"/>
      <c r="I24" s="52"/>
      <c r="J24" s="52"/>
      <c r="K24" s="52"/>
      <c r="L24" s="52"/>
      <c r="M24" s="52"/>
    </row>
    <row r="25" spans="1:13" x14ac:dyDescent="0.3">
      <c r="A25" s="52"/>
      <c r="B25" s="9"/>
      <c r="C25" s="9"/>
      <c r="D25" s="52"/>
      <c r="E25" s="52"/>
      <c r="F25" s="52"/>
      <c r="G25" s="52"/>
      <c r="H25" s="52"/>
      <c r="I25" s="52"/>
      <c r="J25" s="52"/>
      <c r="K25" s="52"/>
      <c r="L25" s="52"/>
      <c r="M25" s="52"/>
    </row>
    <row r="26" spans="1:13" x14ac:dyDescent="0.3">
      <c r="A26" s="52"/>
      <c r="B26" s="9"/>
      <c r="C26" s="9"/>
      <c r="D26" s="52"/>
      <c r="E26" s="52"/>
      <c r="F26" s="52"/>
      <c r="G26" s="52"/>
      <c r="H26" s="52"/>
      <c r="I26" s="52"/>
      <c r="J26" s="52"/>
      <c r="K26" s="52"/>
      <c r="L26" s="52"/>
      <c r="M26" s="52"/>
    </row>
  </sheetData>
  <mergeCells count="8">
    <mergeCell ref="A1:M1"/>
    <mergeCell ref="C3:M3"/>
    <mergeCell ref="C4:C5"/>
    <mergeCell ref="D4:F4"/>
    <mergeCell ref="G4:J4"/>
    <mergeCell ref="K4:M4"/>
    <mergeCell ref="A3:A5"/>
    <mergeCell ref="B3:B5"/>
  </mergeCells>
  <conditionalFormatting sqref="C2:M2 D4:D5 G4:G5 K4:K5 E5:F5 H5:J5 L5:M5 C6:C26 C27:M65534">
    <cfRule type="containsText" dxfId="105" priority="4" stopIfTrue="1" operator="containsText" text="Non">
      <formula>NOT(ISERROR(SEARCH("Non",C2)))</formula>
    </cfRule>
    <cfRule type="containsText" dxfId="104" priority="5" stopIfTrue="1" operator="containsText" text="Oui">
      <formula>NOT(ISERROR(SEARCH("Oui",C2)))</formula>
    </cfRule>
  </conditionalFormatting>
  <dataValidations count="2">
    <dataValidation type="list" allowBlank="1" showInputMessage="1" showErrorMessage="1" sqref="D6:M65534" xr:uid="{00000000-0002-0000-0800-000000000000}">
      <formula1>COCHE</formula1>
    </dataValidation>
    <dataValidation type="list" allowBlank="1" showInputMessage="1" showErrorMessage="1" sqref="C6:C65534" xr:uid="{00000000-0002-0000-0800-000001000000}">
      <formula1>PENI</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34</vt:i4>
      </vt:variant>
      <vt:variant>
        <vt:lpstr>Plages nommées</vt:lpstr>
      </vt:variant>
      <vt:variant>
        <vt:i4>74</vt:i4>
      </vt:variant>
    </vt:vector>
  </HeadingPairs>
  <TitlesOfParts>
    <vt:vector size="108" baseType="lpstr">
      <vt:lpstr>Garde</vt:lpstr>
      <vt:lpstr>Menu</vt:lpstr>
      <vt:lpstr>Méthodo</vt:lpstr>
      <vt:lpstr>Notice</vt:lpstr>
      <vt:lpstr>Sigles</vt:lpstr>
      <vt:lpstr>Questionnaires</vt:lpstr>
      <vt:lpstr>Activités</vt:lpstr>
      <vt:lpstr>Risques</vt:lpstr>
      <vt:lpstr>Pénibilité</vt:lpstr>
      <vt:lpstr>Organisation</vt:lpstr>
      <vt:lpstr>A.thermique</vt:lpstr>
      <vt:lpstr>Biologique</vt:lpstr>
      <vt:lpstr>Bruit</vt:lpstr>
      <vt:lpstr>Chimique</vt:lpstr>
      <vt:lpstr>Conditions</vt:lpstr>
      <vt:lpstr>Eclairage</vt:lpstr>
      <vt:lpstr>Ecran</vt:lpstr>
      <vt:lpstr>Electricité</vt:lpstr>
      <vt:lpstr>Equipements</vt:lpstr>
      <vt:lpstr>Hauteur</vt:lpstr>
      <vt:lpstr>Heurt</vt:lpstr>
      <vt:lpstr>Hyperbarie</vt:lpstr>
      <vt:lpstr>Incendie</vt:lpstr>
      <vt:lpstr>Levage</vt:lpstr>
      <vt:lpstr>Manutention</vt:lpstr>
      <vt:lpstr>Noyade</vt:lpstr>
      <vt:lpstr>Rayonnement</vt:lpstr>
      <vt:lpstr>Routier</vt:lpstr>
      <vt:lpstr>RPS</vt:lpstr>
      <vt:lpstr>Secours</vt:lpstr>
      <vt:lpstr>Vibrations</vt:lpstr>
      <vt:lpstr>Actions</vt:lpstr>
      <vt:lpstr>PAPRIPACT</vt:lpstr>
      <vt:lpstr>-</vt:lpstr>
      <vt:lpstr>A.thermique!AMENAG</vt:lpstr>
      <vt:lpstr>Méthodo!Bleu</vt:lpstr>
      <vt:lpstr>COCHE</vt:lpstr>
      <vt:lpstr>A.thermique!Essai</vt:lpstr>
      <vt:lpstr>Essai</vt:lpstr>
      <vt:lpstr>EX</vt:lpstr>
      <vt:lpstr>FREQ</vt:lpstr>
      <vt:lpstr>A.thermique!Impression_des_titres</vt:lpstr>
      <vt:lpstr>Actions!Impression_des_titres</vt:lpstr>
      <vt:lpstr>Activités!Impression_des_titres</vt:lpstr>
      <vt:lpstr>Biologique!Impression_des_titres</vt:lpstr>
      <vt:lpstr>Bruit!Impression_des_titres</vt:lpstr>
      <vt:lpstr>Chimique!Impression_des_titres</vt:lpstr>
      <vt:lpstr>Conditions!Impression_des_titres</vt:lpstr>
      <vt:lpstr>Eclairage!Impression_des_titres</vt:lpstr>
      <vt:lpstr>Ecran!Impression_des_titres</vt:lpstr>
      <vt:lpstr>Electricité!Impression_des_titres</vt:lpstr>
      <vt:lpstr>Equipements!Impression_des_titres</vt:lpstr>
      <vt:lpstr>Hauteur!Impression_des_titres</vt:lpstr>
      <vt:lpstr>Heurt!Impression_des_titres</vt:lpstr>
      <vt:lpstr>Hyperbarie!Impression_des_titres</vt:lpstr>
      <vt:lpstr>Incendie!Impression_des_titres</vt:lpstr>
      <vt:lpstr>Levage!Impression_des_titres</vt:lpstr>
      <vt:lpstr>Manutention!Impression_des_titres</vt:lpstr>
      <vt:lpstr>Noyade!Impression_des_titres</vt:lpstr>
      <vt:lpstr>Organisation!Impression_des_titres</vt:lpstr>
      <vt:lpstr>PAPRIPACT!Impression_des_titres</vt:lpstr>
      <vt:lpstr>Questionnaires!Impression_des_titres</vt:lpstr>
      <vt:lpstr>Rayonnement!Impression_des_titres</vt:lpstr>
      <vt:lpstr>Risques!Impression_des_titres</vt:lpstr>
      <vt:lpstr>Routier!Impression_des_titres</vt:lpstr>
      <vt:lpstr>RPS!Impression_des_titres</vt:lpstr>
      <vt:lpstr>Secours!Impression_des_titres</vt:lpstr>
      <vt:lpstr>Vibrations!Impression_des_titres</vt:lpstr>
      <vt:lpstr>Méthodo!Jaune</vt:lpstr>
      <vt:lpstr>Méthodo!Orange</vt:lpstr>
      <vt:lpstr>PENI</vt:lpstr>
      <vt:lpstr>PRIO</vt:lpstr>
      <vt:lpstr>Priorité</vt:lpstr>
      <vt:lpstr>Méthodo!Rouge</vt:lpstr>
      <vt:lpstr>'-'!Zone_d_impression</vt:lpstr>
      <vt:lpstr>A.thermique!Zone_d_impression</vt:lpstr>
      <vt:lpstr>Actions!Zone_d_impression</vt:lpstr>
      <vt:lpstr>Activités!Zone_d_impression</vt:lpstr>
      <vt:lpstr>Biologique!Zone_d_impression</vt:lpstr>
      <vt:lpstr>Bruit!Zone_d_impression</vt:lpstr>
      <vt:lpstr>Chimique!Zone_d_impression</vt:lpstr>
      <vt:lpstr>Conditions!Zone_d_impression</vt:lpstr>
      <vt:lpstr>Eclairage!Zone_d_impression</vt:lpstr>
      <vt:lpstr>Ecran!Zone_d_impression</vt:lpstr>
      <vt:lpstr>Electricité!Zone_d_impression</vt:lpstr>
      <vt:lpstr>Equipements!Zone_d_impression</vt:lpstr>
      <vt:lpstr>Garde!Zone_d_impression</vt:lpstr>
      <vt:lpstr>Hauteur!Zone_d_impression</vt:lpstr>
      <vt:lpstr>Heurt!Zone_d_impression</vt:lpstr>
      <vt:lpstr>Hyperbarie!Zone_d_impression</vt:lpstr>
      <vt:lpstr>Incendie!Zone_d_impression</vt:lpstr>
      <vt:lpstr>Levage!Zone_d_impression</vt:lpstr>
      <vt:lpstr>Manutention!Zone_d_impression</vt:lpstr>
      <vt:lpstr>Menu!Zone_d_impression</vt:lpstr>
      <vt:lpstr>Méthodo!Zone_d_impression</vt:lpstr>
      <vt:lpstr>Notice!Zone_d_impression</vt:lpstr>
      <vt:lpstr>Noyade!Zone_d_impression</vt:lpstr>
      <vt:lpstr>Organisation!Zone_d_impression</vt:lpstr>
      <vt:lpstr>PAPRIPACT!Zone_d_impression</vt:lpstr>
      <vt:lpstr>Pénibilité!Zone_d_impression</vt:lpstr>
      <vt:lpstr>Questionnaires!Zone_d_impression</vt:lpstr>
      <vt:lpstr>Rayonnement!Zone_d_impression</vt:lpstr>
      <vt:lpstr>Risques!Zone_d_impression</vt:lpstr>
      <vt:lpstr>Routier!Zone_d_impression</vt:lpstr>
      <vt:lpstr>RPS!Zone_d_impression</vt:lpstr>
      <vt:lpstr>Secours!Zone_d_impression</vt:lpstr>
      <vt:lpstr>Sigles!Zone_d_impression</vt:lpstr>
      <vt:lpstr>Vibrations!Zone_d_impression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Jérémie Riocreux</dc:creator>
  <cp:lastModifiedBy>Franck FOLET</cp:lastModifiedBy>
  <cp:lastPrinted>2018-09-10T12:18:31Z</cp:lastPrinted>
  <dcterms:created xsi:type="dcterms:W3CDTF">2011-01-05T07:14:36Z</dcterms:created>
  <dcterms:modified xsi:type="dcterms:W3CDTF">2023-09-15T09:37:58Z</dcterms:modified>
</cp:coreProperties>
</file>