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4.xml" ContentType="application/vnd.openxmlformats-officedocument.spreadsheetml.comments+xml"/>
  <Override PartName="/xl/pivotTables/pivotTable1.xml" ContentType="application/vnd.openxmlformats-officedocument.spreadsheetml.pivotTable+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S:\PREVENTION\PRODUCTIONS\DOCUMENT_UNIQUE\"/>
    </mc:Choice>
  </mc:AlternateContent>
  <xr:revisionPtr revIDLastSave="0" documentId="13_ncr:1_{2D28D7D8-058F-4B95-939B-6B2C1B5EAFB6}" xr6:coauthVersionLast="47" xr6:coauthVersionMax="47" xr10:uidLastSave="{00000000-0000-0000-0000-000000000000}"/>
  <bookViews>
    <workbookView xWindow="-108" yWindow="-108" windowWidth="20376" windowHeight="12216" tabRatio="938" xr2:uid="{00000000-000D-0000-FFFF-FFFF00000000}"/>
  </bookViews>
  <sheets>
    <sheet name="Garde" sheetId="30" r:id="rId1"/>
    <sheet name="Menu" sheetId="83" r:id="rId2"/>
    <sheet name="Méthodo" sheetId="86" r:id="rId3"/>
    <sheet name="Notice" sheetId="87" r:id="rId4"/>
    <sheet name="Sigles" sheetId="88" r:id="rId5"/>
    <sheet name="Questionnaires" sheetId="81" r:id="rId6"/>
    <sheet name="Activités" sheetId="53" r:id="rId7"/>
    <sheet name="Risques" sheetId="85" r:id="rId8"/>
    <sheet name="Pénibilité" sheetId="67" r:id="rId9"/>
    <sheet name="Organisation" sheetId="62" r:id="rId10"/>
    <sheet name="A.thermique" sheetId="9" r:id="rId11"/>
    <sheet name="Biologique" sheetId="10" r:id="rId12"/>
    <sheet name="Bruit" sheetId="11" r:id="rId13"/>
    <sheet name="Chimique" sheetId="12" r:id="rId14"/>
    <sheet name="Conditions" sheetId="28" r:id="rId15"/>
    <sheet name="Eclairage" sheetId="15" r:id="rId16"/>
    <sheet name="Ecran" sheetId="16" r:id="rId17"/>
    <sheet name="Electricité" sheetId="19" r:id="rId18"/>
    <sheet name="Equipements" sheetId="17" r:id="rId19"/>
    <sheet name="Hauteur" sheetId="13" r:id="rId20"/>
    <sheet name="Heurt" sheetId="18" r:id="rId21"/>
    <sheet name="Hyperbarie" sheetId="76" r:id="rId22"/>
    <sheet name="Incendie" sheetId="20" r:id="rId23"/>
    <sheet name="Levage" sheetId="77" r:id="rId24"/>
    <sheet name="Manutention" sheetId="22" r:id="rId25"/>
    <sheet name="Noyade" sheetId="78" r:id="rId26"/>
    <sheet name="Rayonnement" sheetId="79" r:id="rId27"/>
    <sheet name="Routier" sheetId="25" r:id="rId28"/>
    <sheet name="RPS" sheetId="63" r:id="rId29"/>
    <sheet name="Secours" sheetId="27" r:id="rId30"/>
    <sheet name="Vibrations" sheetId="26" r:id="rId31"/>
    <sheet name="Actions" sheetId="37" r:id="rId32"/>
    <sheet name="PAPRIPACT" sheetId="89" r:id="rId33"/>
    <sheet name="-" sheetId="46" r:id="rId34"/>
  </sheets>
  <definedNames>
    <definedName name="_xlnm._FilterDatabase" localSheetId="6" hidden="1">Activités!$A$3:$J$3</definedName>
    <definedName name="AMENAG">A.thermique!$C$10:$C$11</definedName>
    <definedName name="Bleu" localSheetId="2">Méthodo!$A$23</definedName>
    <definedName name="COCHE">'-'!$A$3:$A$4</definedName>
    <definedName name="Essai" localSheetId="9">Organisation!$D$4:$D$16</definedName>
    <definedName name="Essai">A.thermique!$D$6:$D$13</definedName>
    <definedName name="FRE">'-'!$C$3:$C$16</definedName>
    <definedName name="_xlnm.Print_Titles" localSheetId="10">A.thermique!$6:$6</definedName>
    <definedName name="_xlnm.Print_Titles" localSheetId="31">Actions!$5:$5</definedName>
    <definedName name="_xlnm.Print_Titles" localSheetId="6">Activités!$3:$3</definedName>
    <definedName name="_xlnm.Print_Titles" localSheetId="11">Biologique!$3:$3</definedName>
    <definedName name="_xlnm.Print_Titles" localSheetId="12">Bruit!$3:$3</definedName>
    <definedName name="_xlnm.Print_Titles" localSheetId="13">Chimique!$3:$3</definedName>
    <definedName name="_xlnm.Print_Titles" localSheetId="14">Conditions!$3:$3</definedName>
    <definedName name="_xlnm.Print_Titles" localSheetId="15">Eclairage!$3:$3</definedName>
    <definedName name="_xlnm.Print_Titles" localSheetId="16">Ecran!$3:$3</definedName>
    <definedName name="_xlnm.Print_Titles" localSheetId="17">Electricité!$3:$3</definedName>
    <definedName name="_xlnm.Print_Titles" localSheetId="18">Equipements!$3:$3</definedName>
    <definedName name="_xlnm.Print_Titles" localSheetId="19">Hauteur!$3:$3</definedName>
    <definedName name="_xlnm.Print_Titles" localSheetId="20">Heurt!$3:$3</definedName>
    <definedName name="_xlnm.Print_Titles" localSheetId="21">Hyperbarie!$3:$3</definedName>
    <definedName name="_xlnm.Print_Titles" localSheetId="22">Incendie!$3:$3</definedName>
    <definedName name="_xlnm.Print_Titles" localSheetId="23">Levage!$3:$3</definedName>
    <definedName name="_xlnm.Print_Titles" localSheetId="24">Manutention!$3:$3</definedName>
    <definedName name="_xlnm.Print_Titles" localSheetId="25">Noyade!$3:$3</definedName>
    <definedName name="_xlnm.Print_Titles" localSheetId="9">Organisation!$4:$4</definedName>
    <definedName name="_xlnm.Print_Titles" localSheetId="32">PAPRIPACT!$5:$5</definedName>
    <definedName name="_xlnm.Print_Titles" localSheetId="5">Questionnaires!$11:$12</definedName>
    <definedName name="_xlnm.Print_Titles" localSheetId="26">Rayonnement!$3:$3</definedName>
    <definedName name="_xlnm.Print_Titles" localSheetId="7">Risques!$1:$1</definedName>
    <definedName name="_xlnm.Print_Titles" localSheetId="27">Routier!$3:$3</definedName>
    <definedName name="_xlnm.Print_Titles" localSheetId="28">RPS!$3:$3</definedName>
    <definedName name="_xlnm.Print_Titles" localSheetId="29">Secours!$3:$3</definedName>
    <definedName name="_xlnm.Print_Titles" localSheetId="30">Vibrations!$3:$3</definedName>
    <definedName name="Jaune" localSheetId="2">Méthodo!$A$21</definedName>
    <definedName name="logo1">INDIRECT(HLOOKUP(1,Risques!$B$8:$V$9,2,FALSE))</definedName>
    <definedName name="logo2">INDIRECT(HLOOKUP(2,Risques!$B$8:$V$9,2,FALSE))</definedName>
    <definedName name="logo3">INDIRECT(HLOOKUP(3,Risques!$B$8:$V$9,2,FALSE))</definedName>
    <definedName name="Orange" localSheetId="2">Méthodo!$A$19</definedName>
    <definedName name="PENI">'-'!$D$3:$D$6</definedName>
    <definedName name="PRIO">'-'!$B$3:$B$7</definedName>
    <definedName name="Priorité">Chimique!$D:$D</definedName>
    <definedName name="Rouge" localSheetId="2">Méthodo!$A$16</definedName>
    <definedName name="_xlnm.Print_Area" localSheetId="33">'-'!$A$1:$E$17</definedName>
    <definedName name="_xlnm.Print_Area" localSheetId="10">A.thermique!$A$1:$D$27</definedName>
    <definedName name="_xlnm.Print_Area" localSheetId="31">Actions!$A$1:$I$35</definedName>
    <definedName name="_xlnm.Print_Area" localSheetId="6">Activités!$A$1:$J$63</definedName>
    <definedName name="_xlnm.Print_Area" localSheetId="11">Biologique!$A$1:$D$38</definedName>
    <definedName name="_xlnm.Print_Area" localSheetId="12">Bruit!$A$1:$D$24</definedName>
    <definedName name="_xlnm.Print_Area" localSheetId="13">Chimique!$A$1:$D$38</definedName>
    <definedName name="_xlnm.Print_Area" localSheetId="15">Eclairage!$A$1:$D$18</definedName>
    <definedName name="_xlnm.Print_Area" localSheetId="16">Ecran!$A$1:$D$35</definedName>
    <definedName name="_xlnm.Print_Area" localSheetId="17">Electricité!$A$1:$D$22</definedName>
    <definedName name="_xlnm.Print_Area" localSheetId="18">Equipements!$A$1:$D$34</definedName>
    <definedName name="_xlnm.Print_Area" localSheetId="0">Garde!$A$1:$K$17</definedName>
    <definedName name="_xlnm.Print_Area" localSheetId="19">Hauteur!$A$1:$D$35</definedName>
    <definedName name="_xlnm.Print_Area" localSheetId="20">Heurt!$A$1:$D$23</definedName>
    <definedName name="_xlnm.Print_Area" localSheetId="21">Hyperbarie!$A$1:$D$9</definedName>
    <definedName name="_xlnm.Print_Area" localSheetId="22">Incendie!$A$1:$D$42</definedName>
    <definedName name="_xlnm.Print_Area" localSheetId="23">Levage!$A$1:$D$9</definedName>
    <definedName name="_xlnm.Print_Area" localSheetId="24">Manutention!$A$1:$D$45</definedName>
    <definedName name="_xlnm.Print_Area" localSheetId="1">Menu!$A$1:$H$16</definedName>
    <definedName name="_xlnm.Print_Area" localSheetId="2">Méthodo!$A$1:$J$59</definedName>
    <definedName name="_xlnm.Print_Area" localSheetId="3">Notice!$A$1:$B$37</definedName>
    <definedName name="_xlnm.Print_Area" localSheetId="25">Noyade!$A$1:$D$9</definedName>
    <definedName name="_xlnm.Print_Area" localSheetId="9">Organisation!$A$1:$D$36</definedName>
    <definedName name="_xlnm.Print_Area" localSheetId="32">PAPRIPACT!$A$1:$N$43</definedName>
    <definedName name="_xlnm.Print_Area" localSheetId="8">Pénibilité!$A$1:$M$19</definedName>
    <definedName name="_xlnm.Print_Area" localSheetId="5">Questionnaires!$A$1:$G$94</definedName>
    <definedName name="_xlnm.Print_Area" localSheetId="26">Rayonnement!$A$1:$D$13</definedName>
    <definedName name="_xlnm.Print_Area" localSheetId="7">Risques!$A$1:$V$85</definedName>
    <definedName name="_xlnm.Print_Area" localSheetId="27">Routier!$A$1:$D$48</definedName>
    <definedName name="_xlnm.Print_Area" localSheetId="28">RPS!$A$1:$D$25</definedName>
    <definedName name="_xlnm.Print_Area" localSheetId="29">Secours!$A$1:$D$24</definedName>
    <definedName name="_xlnm.Print_Area" localSheetId="4">Sigles!$A$1:$B$108</definedName>
    <definedName name="_xlnm.Print_Area" localSheetId="30">Vibrations!$A$1:$D$14</definedName>
  </definedNames>
  <calcPr calcId="191029"/>
  <pivotCaches>
    <pivotCache cacheId="2" r:id="rId35"/>
  </pivotCaches>
</workbook>
</file>

<file path=xl/calcChain.xml><?xml version="1.0" encoding="utf-8"?>
<calcChain xmlns="http://schemas.openxmlformats.org/spreadsheetml/2006/main">
  <c r="I202" i="89" l="1"/>
  <c r="I201" i="89"/>
  <c r="I200" i="89"/>
  <c r="I199" i="89"/>
  <c r="I198" i="89"/>
  <c r="I197" i="89"/>
  <c r="I196" i="89"/>
  <c r="I195" i="89"/>
  <c r="I194" i="89"/>
  <c r="I193" i="89"/>
  <c r="I192" i="89"/>
  <c r="I191" i="89"/>
  <c r="I190" i="89"/>
  <c r="I189" i="89"/>
  <c r="I188" i="89"/>
  <c r="I187" i="89"/>
  <c r="I186" i="89"/>
  <c r="I185" i="89"/>
  <c r="I184" i="89"/>
  <c r="I183" i="89"/>
  <c r="I182" i="89"/>
  <c r="I181" i="89"/>
  <c r="I180" i="89"/>
  <c r="I179" i="89"/>
  <c r="I178" i="89"/>
  <c r="I177" i="89"/>
  <c r="I176" i="89"/>
  <c r="I175" i="89"/>
  <c r="I174" i="89"/>
  <c r="I173" i="89"/>
  <c r="I172" i="89"/>
  <c r="I171" i="89"/>
  <c r="I170" i="89"/>
  <c r="I169" i="89"/>
  <c r="I168" i="89"/>
  <c r="I167" i="89"/>
  <c r="I166" i="89"/>
  <c r="I165" i="89"/>
  <c r="I164" i="89"/>
  <c r="I163" i="89"/>
  <c r="I162" i="89"/>
  <c r="I161" i="89"/>
  <c r="I160" i="89"/>
  <c r="I159" i="89"/>
  <c r="I158" i="89"/>
  <c r="I157" i="89"/>
  <c r="I156" i="89"/>
  <c r="I155" i="89"/>
  <c r="I154" i="89"/>
  <c r="I153" i="89"/>
  <c r="I152" i="89"/>
  <c r="I151" i="89"/>
  <c r="I150" i="89"/>
  <c r="I149" i="89"/>
  <c r="I148" i="89"/>
  <c r="I147" i="89"/>
  <c r="I146" i="89"/>
  <c r="I145" i="89"/>
  <c r="I144" i="89"/>
  <c r="I143" i="89"/>
  <c r="I142" i="89"/>
  <c r="I141" i="89"/>
  <c r="I140" i="89"/>
  <c r="I139" i="89"/>
  <c r="I138" i="89"/>
  <c r="I137" i="89"/>
  <c r="I136" i="89"/>
  <c r="I135" i="89"/>
  <c r="I134" i="89"/>
  <c r="I133" i="89"/>
  <c r="I132" i="89"/>
  <c r="I131" i="89"/>
  <c r="I130" i="89"/>
  <c r="I129" i="89"/>
  <c r="I128" i="89"/>
  <c r="I127" i="89"/>
  <c r="I126" i="89"/>
  <c r="I125" i="89"/>
  <c r="I124" i="89"/>
  <c r="I123" i="89"/>
  <c r="I122" i="89"/>
  <c r="I121" i="89"/>
  <c r="I120" i="89"/>
  <c r="I119" i="89"/>
  <c r="I118" i="89"/>
  <c r="I117" i="89"/>
  <c r="I116" i="89"/>
  <c r="I115" i="89"/>
  <c r="I114" i="89"/>
  <c r="I113" i="89"/>
  <c r="I112" i="89"/>
  <c r="I111" i="89"/>
  <c r="I110" i="89"/>
  <c r="I109" i="89"/>
  <c r="I108" i="89"/>
  <c r="I107" i="89"/>
  <c r="I106" i="89"/>
  <c r="I105" i="89"/>
  <c r="I104" i="89"/>
  <c r="I103" i="89"/>
  <c r="I102" i="89"/>
  <c r="I101" i="89"/>
  <c r="I100" i="89"/>
  <c r="I99" i="89"/>
  <c r="I98" i="89"/>
  <c r="I97" i="89"/>
  <c r="I96" i="89"/>
  <c r="I95" i="89"/>
  <c r="I94" i="89"/>
  <c r="I93" i="89"/>
  <c r="I92" i="89"/>
  <c r="I91" i="89"/>
  <c r="I90" i="89"/>
  <c r="I89" i="89"/>
  <c r="I88" i="89"/>
  <c r="I87" i="89"/>
  <c r="I86" i="89"/>
  <c r="I85" i="89"/>
  <c r="I84" i="89"/>
  <c r="I83" i="89"/>
  <c r="I82" i="89"/>
  <c r="I81" i="89"/>
  <c r="I80" i="89"/>
  <c r="I79" i="89"/>
  <c r="I78" i="89"/>
  <c r="I77" i="89"/>
  <c r="I76" i="89"/>
  <c r="I75" i="89"/>
  <c r="I74" i="89"/>
  <c r="I73" i="89"/>
  <c r="I72" i="89"/>
  <c r="I71" i="89"/>
  <c r="I70" i="89"/>
  <c r="I69" i="89"/>
  <c r="I68" i="89"/>
  <c r="I67" i="89"/>
  <c r="I66" i="89"/>
  <c r="I65" i="89"/>
  <c r="I64" i="89"/>
  <c r="I63" i="89"/>
  <c r="I62" i="89"/>
  <c r="I61" i="89"/>
  <c r="I60" i="89"/>
  <c r="I59" i="89"/>
  <c r="I58" i="89"/>
  <c r="I57" i="89"/>
  <c r="I56" i="89"/>
  <c r="I55" i="89"/>
  <c r="I54" i="89"/>
  <c r="I53" i="89"/>
  <c r="I52" i="89"/>
  <c r="I51" i="89"/>
  <c r="I50" i="89"/>
  <c r="I49" i="89"/>
  <c r="I48" i="89"/>
  <c r="I47" i="89"/>
  <c r="I46" i="89"/>
  <c r="I45" i="89"/>
  <c r="I44" i="89"/>
  <c r="I43" i="89"/>
  <c r="I42" i="89"/>
  <c r="I41" i="89"/>
  <c r="I40" i="89"/>
  <c r="I39" i="89"/>
  <c r="I38" i="89"/>
  <c r="I37" i="89"/>
  <c r="I36" i="89"/>
  <c r="I35" i="89"/>
  <c r="I34" i="89"/>
  <c r="I33" i="89"/>
  <c r="I32" i="89"/>
  <c r="I31" i="89"/>
  <c r="I30" i="89"/>
  <c r="I29" i="89"/>
  <c r="I28" i="89"/>
  <c r="I27" i="89"/>
  <c r="I26" i="89"/>
  <c r="I25" i="89"/>
  <c r="I24" i="89"/>
  <c r="I23" i="89"/>
  <c r="I22" i="89"/>
  <c r="I21" i="89"/>
  <c r="I20" i="89"/>
  <c r="I19" i="89"/>
  <c r="I18" i="89"/>
  <c r="I17" i="89"/>
  <c r="I16" i="89"/>
  <c r="I15" i="89"/>
  <c r="I14" i="89"/>
  <c r="I13" i="89"/>
  <c r="I12" i="89"/>
  <c r="I11" i="89"/>
  <c r="I10" i="89"/>
  <c r="I9" i="89"/>
  <c r="I8" i="89"/>
  <c r="I7" i="89"/>
  <c r="I6" i="89"/>
  <c r="F51" i="85"/>
  <c r="F52" i="85" s="1"/>
  <c r="D51" i="85"/>
  <c r="D52" i="85" s="1"/>
  <c r="C51" i="85"/>
  <c r="C52" i="85" s="1"/>
  <c r="B51" i="85"/>
  <c r="V62" i="85"/>
  <c r="V63" i="85" s="1"/>
  <c r="U62" i="85"/>
  <c r="U63" i="85" s="1"/>
  <c r="T62" i="85"/>
  <c r="T63" i="85" s="1"/>
  <c r="S62" i="85"/>
  <c r="S63" i="85" s="1"/>
  <c r="R62" i="85"/>
  <c r="R63" i="85" s="1"/>
  <c r="P62" i="85"/>
  <c r="P63" i="85" s="1"/>
  <c r="N62" i="85"/>
  <c r="N63" i="85" s="1"/>
  <c r="L62" i="85"/>
  <c r="L63" i="85" s="1"/>
  <c r="K62" i="85"/>
  <c r="K63" i="85" s="1"/>
  <c r="J62" i="85"/>
  <c r="J63" i="85" s="1"/>
  <c r="I62" i="85"/>
  <c r="I63" i="85" s="1"/>
  <c r="H62" i="85"/>
  <c r="H63" i="85" s="1"/>
  <c r="G62" i="85"/>
  <c r="G63" i="85" s="1"/>
  <c r="F62" i="85"/>
  <c r="F63" i="85" s="1"/>
  <c r="E62" i="85"/>
  <c r="E63" i="85" s="1"/>
  <c r="D62" i="85"/>
  <c r="D63" i="85" s="1"/>
  <c r="C62" i="85"/>
  <c r="C63" i="85" s="1"/>
  <c r="B62" i="85"/>
  <c r="B63" i="85" s="1"/>
  <c r="V7" i="85"/>
  <c r="B40" i="85"/>
  <c r="B41" i="85" s="1"/>
  <c r="U7" i="85"/>
  <c r="T7" i="85"/>
  <c r="S7" i="85"/>
  <c r="R7" i="85"/>
  <c r="P7" i="85"/>
  <c r="N7" i="85"/>
  <c r="L7" i="85"/>
  <c r="K7" i="85"/>
  <c r="J7" i="85"/>
  <c r="I7" i="85"/>
  <c r="H7" i="85"/>
  <c r="G7" i="85"/>
  <c r="F7" i="85"/>
  <c r="E7" i="85"/>
  <c r="D7" i="85"/>
  <c r="C7" i="85"/>
  <c r="B7" i="85"/>
  <c r="E50" i="85"/>
  <c r="F39" i="85"/>
  <c r="V8" i="85" l="1"/>
  <c r="E51" i="85"/>
  <c r="E52" i="85" s="1"/>
  <c r="S8" i="85"/>
  <c r="R8" i="85"/>
  <c r="D8" i="85"/>
  <c r="L8" i="85"/>
  <c r="T8" i="85"/>
  <c r="J8" i="85"/>
  <c r="F8" i="85"/>
  <c r="N8" i="85"/>
  <c r="C8" i="85"/>
  <c r="H8" i="85"/>
  <c r="P8" i="85"/>
  <c r="I8" i="85"/>
  <c r="G8" i="85"/>
  <c r="B52" i="85"/>
  <c r="E8" i="85"/>
  <c r="U8" i="85"/>
  <c r="B8" i="85"/>
  <c r="K8" i="85"/>
  <c r="I12" i="37" l="1"/>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11" i="37"/>
  <c r="D93" i="81"/>
  <c r="C93" i="81"/>
  <c r="B93" i="81"/>
  <c r="D86" i="81"/>
  <c r="C86" i="81"/>
  <c r="B86" i="81"/>
  <c r="D79" i="81"/>
  <c r="C79" i="81"/>
  <c r="B79" i="81"/>
  <c r="D72" i="81"/>
  <c r="C72" i="81"/>
  <c r="B72" i="81"/>
  <c r="D65" i="81"/>
  <c r="C65" i="81"/>
  <c r="B65" i="81"/>
  <c r="D58" i="81"/>
  <c r="C58" i="81"/>
  <c r="B58" i="81"/>
  <c r="D51" i="81"/>
  <c r="C51" i="81"/>
  <c r="B51" i="81"/>
  <c r="D44" i="81"/>
  <c r="C44" i="81"/>
  <c r="B44" i="81"/>
  <c r="D37" i="81"/>
  <c r="C37" i="81"/>
  <c r="B37" i="81"/>
  <c r="E9" i="81"/>
  <c r="E54" i="53"/>
  <c r="D54" i="53"/>
  <c r="C54" i="53"/>
  <c r="C62" i="53" s="1"/>
  <c r="E32" i="53"/>
  <c r="E62" i="53" s="1"/>
  <c r="D32" i="53"/>
  <c r="C32" i="53"/>
  <c r="E22" i="53"/>
  <c r="D22" i="53"/>
  <c r="C22" i="53"/>
  <c r="E13" i="53"/>
  <c r="D13" i="53"/>
  <c r="D40" i="85" s="1"/>
  <c r="D41" i="85" s="1"/>
  <c r="C13" i="53"/>
  <c r="C40" i="85" s="1"/>
  <c r="D62" i="53"/>
  <c r="E40" i="85" l="1"/>
  <c r="E41" i="85" s="1"/>
  <c r="C41" i="85"/>
  <c r="F40" i="85" l="1"/>
  <c r="F41"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600-000001000000}">
      <text>
        <r>
          <rPr>
            <sz val="8"/>
            <color indexed="81"/>
            <rFont val="Tahoma"/>
            <family val="2"/>
          </rPr>
          <t xml:space="preserve">Homme
</t>
        </r>
      </text>
    </comment>
    <comment ref="D3" authorId="0" shapeId="0" xr:uid="{00000000-0006-0000-0600-000002000000}">
      <text>
        <r>
          <rPr>
            <sz val="8"/>
            <color indexed="81"/>
            <rFont val="Tahoma"/>
            <family val="2"/>
          </rPr>
          <t>Femme</t>
        </r>
      </text>
    </comment>
    <comment ref="E3" authorId="0" shapeId="0" xr:uid="{00000000-0006-0000-0600-000003000000}">
      <text>
        <r>
          <rPr>
            <sz val="8"/>
            <color indexed="81"/>
            <rFont val="Tahoma"/>
            <family val="2"/>
          </rPr>
          <t>Contractuel
Saisonnier</t>
        </r>
      </text>
    </comment>
    <comment ref="G3" authorId="0" shapeId="0" xr:uid="{00000000-0006-0000-0600-000004000000}">
      <text>
        <r>
          <rPr>
            <b/>
            <sz val="8"/>
            <color indexed="81"/>
            <rFont val="Tahoma"/>
            <family val="2"/>
          </rPr>
          <t>Horaires</t>
        </r>
        <r>
          <rPr>
            <sz val="8"/>
            <color indexed="81"/>
            <rFont val="Tahoma"/>
            <family val="2"/>
          </rPr>
          <t xml:space="preserve">
</t>
        </r>
      </text>
    </comment>
    <comment ref="J3" authorId="0" shapeId="0" xr:uid="{00000000-0006-0000-0600-000005000000}">
      <text>
        <r>
          <rPr>
            <sz val="8"/>
            <color indexed="81"/>
            <rFont val="Tahoma"/>
            <family val="2"/>
          </rPr>
          <t xml:space="preserve">Horaires atypiques
Travail isolé
Renfort ponctuel d'autres équipes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7" authorId="0" shapeId="0" xr:uid="{313D7E4F-7B9E-48A9-8A44-63836C2B5BE3}">
      <text>
        <r>
          <rPr>
            <sz val="10"/>
            <color indexed="81"/>
            <rFont val="Tahoma"/>
            <family val="2"/>
          </rPr>
          <t>Priorité 1 (rouge) = 3 points
Priorité 2 (orange) = 2 points
Priorité 3 (jaune) = 1 point
Priorité # (bleu) = 0,5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800-000001000000}">
      <text>
        <r>
          <rPr>
            <sz val="8"/>
            <color indexed="81"/>
            <rFont val="Tahoma"/>
            <family val="2"/>
          </rPr>
          <t>D'après l'article L4161-1 du code du travail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0" authorId="0" shapeId="0" xr:uid="{00000000-0006-0000-1E00-000001000000}">
      <text>
        <r>
          <rPr>
            <b/>
            <sz val="8"/>
            <color indexed="81"/>
            <rFont val="Tahoma"/>
            <family val="2"/>
          </rPr>
          <t>Cette évaluation peut être réalisée à partir du logiciel gratuit d'évaluation disponible sur le site www.inrs.fr  dans le dossier web "vibrations et mal de dos"</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Jérémie Riocreux</author>
  </authors>
  <commentList>
    <comment ref="A3" authorId="0" shapeId="0" xr:uid="{56E9D7F2-81C5-448C-BD3D-2C16F057DCD4}">
      <text>
        <r>
          <rPr>
            <b/>
            <sz val="9"/>
            <color indexed="81"/>
            <rFont val="Tahoma"/>
            <family val="2"/>
          </rPr>
          <t>P</t>
        </r>
        <r>
          <rPr>
            <sz val="9"/>
            <color indexed="81"/>
            <rFont val="Tahoma"/>
            <family val="2"/>
          </rPr>
          <t xml:space="preserve">rogramme </t>
        </r>
        <r>
          <rPr>
            <b/>
            <sz val="9"/>
            <color indexed="81"/>
            <rFont val="Tahoma"/>
            <family val="2"/>
          </rPr>
          <t>A</t>
        </r>
        <r>
          <rPr>
            <sz val="9"/>
            <color indexed="81"/>
            <rFont val="Tahoma"/>
            <family val="2"/>
          </rPr>
          <t>nnuel de</t>
        </r>
        <r>
          <rPr>
            <b/>
            <sz val="9"/>
            <color indexed="81"/>
            <rFont val="Tahoma"/>
            <family val="2"/>
          </rPr>
          <t xml:space="preserve"> P</t>
        </r>
        <r>
          <rPr>
            <sz val="9"/>
            <color indexed="81"/>
            <rFont val="Tahoma"/>
            <family val="2"/>
          </rPr>
          <t>révention des</t>
        </r>
        <r>
          <rPr>
            <b/>
            <sz val="9"/>
            <color indexed="81"/>
            <rFont val="Tahoma"/>
            <family val="2"/>
          </rPr>
          <t xml:space="preserve"> Ri</t>
        </r>
        <r>
          <rPr>
            <sz val="9"/>
            <color indexed="81"/>
            <rFont val="Tahoma"/>
            <family val="2"/>
          </rPr>
          <t xml:space="preserve">sques </t>
        </r>
        <r>
          <rPr>
            <b/>
            <sz val="9"/>
            <color indexed="81"/>
            <rFont val="Tahoma"/>
            <family val="2"/>
          </rPr>
          <t>P</t>
        </r>
        <r>
          <rPr>
            <sz val="9"/>
            <color indexed="81"/>
            <rFont val="Tahoma"/>
            <family val="2"/>
          </rPr>
          <t>rofessionnels et d'</t>
        </r>
        <r>
          <rPr>
            <b/>
            <sz val="9"/>
            <color indexed="81"/>
            <rFont val="Tahoma"/>
            <family val="2"/>
          </rPr>
          <t>A</t>
        </r>
        <r>
          <rPr>
            <sz val="9"/>
            <color indexed="81"/>
            <rFont val="Tahoma"/>
            <family val="2"/>
          </rPr>
          <t>mélioration des</t>
        </r>
        <r>
          <rPr>
            <b/>
            <sz val="9"/>
            <color indexed="81"/>
            <rFont val="Tahoma"/>
            <family val="2"/>
          </rPr>
          <t xml:space="preserve"> C</t>
        </r>
        <r>
          <rPr>
            <sz val="9"/>
            <color indexed="81"/>
            <rFont val="Tahoma"/>
            <family val="2"/>
          </rPr>
          <t xml:space="preserve">onditions de </t>
        </r>
        <r>
          <rPr>
            <b/>
            <sz val="9"/>
            <color indexed="81"/>
            <rFont val="Tahoma"/>
            <family val="2"/>
          </rPr>
          <t>T</t>
        </r>
        <r>
          <rPr>
            <sz val="9"/>
            <color indexed="81"/>
            <rFont val="Tahoma"/>
            <family val="2"/>
          </rPr>
          <t xml:space="preserve">ravail avec liste détaillée des mesures devant être prises au cours de l'année à venir </t>
        </r>
        <r>
          <rPr>
            <b/>
            <sz val="9"/>
            <color indexed="81"/>
            <rFont val="Tahoma"/>
            <family val="2"/>
          </rPr>
          <t xml:space="preserve">obligatoire </t>
        </r>
        <r>
          <rPr>
            <sz val="9"/>
            <color indexed="81"/>
            <rFont val="Tahoma"/>
            <family val="2"/>
          </rPr>
          <t xml:space="preserve">pour les collectivités et établissements publics territoriaux d'au moins </t>
        </r>
        <r>
          <rPr>
            <b/>
            <sz val="9"/>
            <color indexed="81"/>
            <rFont val="Tahoma"/>
            <family val="2"/>
          </rPr>
          <t>50 agents</t>
        </r>
        <r>
          <rPr>
            <sz val="9"/>
            <color indexed="81"/>
            <rFont val="Tahoma"/>
            <family val="2"/>
          </rPr>
          <t xml:space="preserve">
(code du travail, art. L4121-3-1)</t>
        </r>
      </text>
    </comment>
  </commentList>
</comments>
</file>

<file path=xl/sharedStrings.xml><?xml version="1.0" encoding="utf-8"?>
<sst xmlns="http://schemas.openxmlformats.org/spreadsheetml/2006/main" count="1633" uniqueCount="1285">
  <si>
    <t>Action prioritaire</t>
  </si>
  <si>
    <t>Action non prioritaire</t>
  </si>
  <si>
    <t>Secours</t>
  </si>
  <si>
    <t>Risque chimique</t>
  </si>
  <si>
    <t>Tâches</t>
  </si>
  <si>
    <t xml:space="preserve">Remarque - Spécificités </t>
  </si>
  <si>
    <t>Fréquence</t>
  </si>
  <si>
    <t>Ambiance thermique</t>
  </si>
  <si>
    <t>Bruit</t>
  </si>
  <si>
    <t>Chimique</t>
  </si>
  <si>
    <t>Hyperbarie</t>
  </si>
  <si>
    <t>Incendie - Explosion</t>
  </si>
  <si>
    <t>Levage</t>
  </si>
  <si>
    <t>Rayonnement</t>
  </si>
  <si>
    <t>Sujet</t>
  </si>
  <si>
    <t>Priorité</t>
  </si>
  <si>
    <t>EPI</t>
  </si>
  <si>
    <t>Escaliers</t>
  </si>
  <si>
    <t>Organisation</t>
  </si>
  <si>
    <t>Bureaux</t>
  </si>
  <si>
    <t>Noyade</t>
  </si>
  <si>
    <t>Sanitaires</t>
  </si>
  <si>
    <t>Vestiaire</t>
  </si>
  <si>
    <t>Travail isolé</t>
  </si>
  <si>
    <t>Oui</t>
  </si>
  <si>
    <t>Non</t>
  </si>
  <si>
    <t>LISTE DES SIGLES</t>
  </si>
  <si>
    <t>ACFI :</t>
  </si>
  <si>
    <t>Agent Chargé de la Fonction d’Inspection en hygiène et sécurité</t>
  </si>
  <si>
    <t>AES :</t>
  </si>
  <si>
    <t>Accident Exposant au Sang</t>
  </si>
  <si>
    <t>AIST :</t>
  </si>
  <si>
    <t>Association Interprofessionnelle de Santé au Travail</t>
  </si>
  <si>
    <t>APSAD :</t>
  </si>
  <si>
    <t>Association Plénière des Sociétés d'Assurance Dommage</t>
  </si>
  <si>
    <t>Blocs Autonome d’Eclairage de Sécurité</t>
  </si>
  <si>
    <t>Benne à Ordures Ménagères</t>
  </si>
  <si>
    <t>Brevet de Sécurité Routière</t>
  </si>
  <si>
    <t>Certificat d’Aptitude à la Conduite En Sécurité</t>
  </si>
  <si>
    <t>CARSAT :</t>
  </si>
  <si>
    <t>CCAS :</t>
  </si>
  <si>
    <t>Centre Communal d'Action Social</t>
  </si>
  <si>
    <t>Comité Communal des Feux de Forêts</t>
  </si>
  <si>
    <t>CDG :</t>
  </si>
  <si>
    <t>Centre De Gestion de la fonction publique territoriale</t>
  </si>
  <si>
    <t>CGCT :</t>
  </si>
  <si>
    <t>Code Général des Collectivités Territoriales</t>
  </si>
  <si>
    <t>Charge Maximale d’Utilisation</t>
  </si>
  <si>
    <t>CMR :</t>
  </si>
  <si>
    <t>Cancérigène, Mutagène et toxique pour la Reproduction</t>
  </si>
  <si>
    <t>CNAMTS :</t>
  </si>
  <si>
    <t>Caisse Nationale d'Assurance Maladie des Travailleurs Salariés</t>
  </si>
  <si>
    <t xml:space="preserve">CNFPT : </t>
  </si>
  <si>
    <t>Centre National de la Fonction Publique Territoriale</t>
  </si>
  <si>
    <t>CTM :</t>
  </si>
  <si>
    <t>Centre Technique Municipal</t>
  </si>
  <si>
    <t>DASRI :</t>
  </si>
  <si>
    <t>Déchets d’Activités de Soin à Risque Infectieux</t>
  </si>
  <si>
    <t>Dispositif d’Alarme pour Travailleur Isolé</t>
  </si>
  <si>
    <t>Directeur Général des Services</t>
  </si>
  <si>
    <t>Déclaration d’Intention de Commencement de travaux</t>
  </si>
  <si>
    <t>DIRECCTE :</t>
  </si>
  <si>
    <t>Dossier d’Intervention Ultérieure sur l’Ouvrage</t>
  </si>
  <si>
    <t>DREAL :</t>
  </si>
  <si>
    <t>DRH :</t>
  </si>
  <si>
    <t>Directeur des Ressources Humaines</t>
  </si>
  <si>
    <t>DMS :</t>
  </si>
  <si>
    <t>Déchets Ménagers Spéciaux</t>
  </si>
  <si>
    <t>DSA :</t>
  </si>
  <si>
    <t>Défibrillateur Semi Automatique</t>
  </si>
  <si>
    <t>Directeur des Services Techniques</t>
  </si>
  <si>
    <t xml:space="preserve">EHPAD : </t>
  </si>
  <si>
    <t>EPI :</t>
  </si>
  <si>
    <t>ERP :</t>
  </si>
  <si>
    <t>Fiches de Données de Sécurité</t>
  </si>
  <si>
    <t>FIPHFP :</t>
  </si>
  <si>
    <t>H&amp;S :</t>
  </si>
  <si>
    <t>Hygiène &amp; Sécurité</t>
  </si>
  <si>
    <t>IGH :</t>
  </si>
  <si>
    <t>Immeuble de Grande Hauteur</t>
  </si>
  <si>
    <t>Institut National de Recherche et de Sécurité</t>
  </si>
  <si>
    <t>MP :</t>
  </si>
  <si>
    <t>Maladie Professionnelle</t>
  </si>
  <si>
    <t>PEMP :</t>
  </si>
  <si>
    <t>Plate-forme Elévatrice Mobile de Personnel (nacelle)</t>
  </si>
  <si>
    <t xml:space="preserve">PL : </t>
  </si>
  <si>
    <t>Poids Lourds</t>
  </si>
  <si>
    <t>PMR :</t>
  </si>
  <si>
    <t>Personne à Mobilité Réduite</t>
  </si>
  <si>
    <t xml:space="preserve">PSC1 : </t>
  </si>
  <si>
    <t>PSE1 :</t>
  </si>
  <si>
    <t>Premiers Secours en Equipe niveau 1</t>
  </si>
  <si>
    <t>Poids Total Autorisé en Charge</t>
  </si>
  <si>
    <t>RPS :</t>
  </si>
  <si>
    <t>Risques Psycho-Sociaux</t>
  </si>
  <si>
    <t>SSI :</t>
  </si>
  <si>
    <t>Système de Sécurité Incendie</t>
  </si>
  <si>
    <t>SSIAP :</t>
  </si>
  <si>
    <t>Service de Sécurité Incendie et d’Assistance à Personnes</t>
  </si>
  <si>
    <t>Critères pour définition des niveaux de priorité :</t>
  </si>
  <si>
    <t>Permet de pallier un risque d’accident/maladie d’une particulière gravité et/ou avec exposition relativement fréquente et/ou sans aucun autre élément de maîtrise et/ou mesure facile et rapide à mettre en œuvre</t>
  </si>
  <si>
    <t>Permet de pallier un risque de niveau intermédiaire</t>
  </si>
  <si>
    <t xml:space="preserve">Peut être planifiée à long terme, ne nécessite pas d’intervention immédiate </t>
  </si>
  <si>
    <t>THO :</t>
  </si>
  <si>
    <t>x</t>
  </si>
  <si>
    <t>Divers</t>
  </si>
  <si>
    <t></t>
  </si>
  <si>
    <t></t>
  </si>
  <si>
    <t>J</t>
  </si>
  <si>
    <t>Froid</t>
  </si>
  <si>
    <t>Chaleur</t>
  </si>
  <si>
    <t>PRIO</t>
  </si>
  <si>
    <t>Conduite de véhicules</t>
  </si>
  <si>
    <t>Risque électrique</t>
  </si>
  <si>
    <t>Risques Psychosociaux</t>
  </si>
  <si>
    <t>ø</t>
  </si>
  <si>
    <t>Total :</t>
  </si>
  <si>
    <t>Mezzanine</t>
  </si>
  <si>
    <t>Boissons fraîches à disposition</t>
  </si>
  <si>
    <t>Chaudière fioul</t>
  </si>
  <si>
    <t>Boissons chaudes à disposition</t>
  </si>
  <si>
    <t>Isolation des locaux</t>
  </si>
  <si>
    <t>Moyens de prévention existants</t>
  </si>
  <si>
    <t>Vérification</t>
  </si>
  <si>
    <t>Documents</t>
  </si>
  <si>
    <t>Contrat avec un pressing</t>
  </si>
  <si>
    <t>Moyens de prévention à prévoir</t>
  </si>
  <si>
    <t>Généralités</t>
  </si>
  <si>
    <t xml:space="preserve">      Situations de travail particulières</t>
  </si>
  <si>
    <t>Vérifications</t>
  </si>
  <si>
    <t>Aménagements</t>
  </si>
  <si>
    <t>Formation</t>
  </si>
  <si>
    <t>Lampes d'appoints</t>
  </si>
  <si>
    <t>Plan de prévention pour entreprises réalisant des travaux en hauteur</t>
  </si>
  <si>
    <t>Rambardes dans les escaliers</t>
  </si>
  <si>
    <t>Accès sécurisé par escalier ou échelle fixe</t>
  </si>
  <si>
    <t>Installation de points d’ancrage sur les toitures des bâtiments</t>
  </si>
  <si>
    <t>Extincteurs dans les locaux</t>
  </si>
  <si>
    <t>Robinets d'Incendie Armés (RIA)</t>
  </si>
  <si>
    <t>Mise au rebut de l’ensemble du matériel inutilisé ou vétuste</t>
  </si>
  <si>
    <t>Prise en charge de suivi psychologique en cas d'agression</t>
  </si>
  <si>
    <t>Procédure de gestion des agressions</t>
  </si>
  <si>
    <t>Main courante pour relever les épisodes de violence</t>
  </si>
  <si>
    <r>
      <rPr>
        <sz val="10"/>
        <color indexed="8"/>
        <rFont val="Tahoma"/>
        <family val="2"/>
      </rPr>
      <t>EPI : Gilets haute visibilité dans chaque véhicule</t>
    </r>
  </si>
  <si>
    <t>Données sur engins (date d'achat, état du siège, conditions d'utilisation, durée d'exposition)</t>
  </si>
  <si>
    <t>Trousses de secours dans les locaux</t>
  </si>
  <si>
    <t>Techniques Humains Organisationnels (moyens de prévention)</t>
  </si>
  <si>
    <t>VAT :</t>
  </si>
  <si>
    <t>Vérificateur d'Absence de Tension</t>
  </si>
  <si>
    <t>Réfection de sol</t>
  </si>
  <si>
    <t>Remplacement du siège tous les 5 ans</t>
  </si>
  <si>
    <t>Remplacement des rayonnages bois par des rayonnages métalliques</t>
  </si>
  <si>
    <t>Rayonnages fixés au mur / au sol</t>
  </si>
  <si>
    <t>Panonceau d'indication au-dessus de chaque extincteur</t>
  </si>
  <si>
    <t>Obligation de prévenir l'employeur en cas de retrait de permis mentionnée dans le règlement intérieur</t>
  </si>
  <si>
    <t>Procédure en cas d'Accident d'Exposition au Sang (AES)</t>
  </si>
  <si>
    <t>#</t>
  </si>
  <si>
    <t>Horaire</t>
  </si>
  <si>
    <t>Journalière</t>
  </si>
  <si>
    <t>Mensuelle</t>
  </si>
  <si>
    <t>Trimestrielle</t>
  </si>
  <si>
    <t>Semestrielle</t>
  </si>
  <si>
    <t>Annuelle</t>
  </si>
  <si>
    <t>Décénale</t>
  </si>
  <si>
    <t>Manutention - Postures - TMS</t>
  </si>
  <si>
    <t>Niveau de bruit inséré dans critère de choix des équipements au moment des achats</t>
  </si>
  <si>
    <t>Aucun produit stocké dans un contenant alimentaire</t>
  </si>
  <si>
    <t>EPI : Masques à cartouches adaptés en fonction du produit appliqué</t>
  </si>
  <si>
    <t>Fiches Techniques des produits en possession du service</t>
  </si>
  <si>
    <t>Séparation des installations sanitaires hommes - femmes</t>
  </si>
  <si>
    <t>Séparation des vestiaires hommes - femmes</t>
  </si>
  <si>
    <t>Cadenas sur les armoires individuelles</t>
  </si>
  <si>
    <t>Locaux de travail pourvus de fenêtres pour la lumière naturelle (pas de local aveugle)</t>
  </si>
  <si>
    <t>Prises électriques en nombre suffisant (au moins 5 par poste)</t>
  </si>
  <si>
    <t>Repose-pied pour les agents qui le souhaitent</t>
  </si>
  <si>
    <t>Station d'accueil pour ordinateur portable</t>
  </si>
  <si>
    <t>Installations électriques refaites récemment</t>
  </si>
  <si>
    <t>Bouton coup de poing d'arrêt d'urgence électrique accessible directement par les secours</t>
  </si>
  <si>
    <t>Tableaux électriques correctement protégés (indice IP2X)</t>
  </si>
  <si>
    <t>Tableau de suivi de la validité des habilitations électriques</t>
  </si>
  <si>
    <t>Carnets de maintenance pour les machines</t>
  </si>
  <si>
    <t>Extincteurs accessibles</t>
  </si>
  <si>
    <t>Diables</t>
  </si>
  <si>
    <t>Conduite de transport en commun</t>
  </si>
  <si>
    <t>Permis D pour autocar</t>
  </si>
  <si>
    <t>Suivi formalisé des trousses de secours</t>
  </si>
  <si>
    <t>Affichage d'une procédure-réflexe en cas d'accident</t>
  </si>
  <si>
    <t>Trousses de secours signalées</t>
  </si>
  <si>
    <t>Ligne</t>
  </si>
  <si>
    <t>Valeur</t>
  </si>
  <si>
    <t>FRE</t>
  </si>
  <si>
    <t>?</t>
  </si>
  <si>
    <t>Téléphones portables personnels des agents</t>
  </si>
  <si>
    <t>Téléphones portables professionnels pour les chefs d'équipe</t>
  </si>
  <si>
    <t>Téléphones fixes dans les locaux</t>
  </si>
  <si>
    <t>Relevé des niveaux de bruits indiqués sur les machines et dans les notices</t>
  </si>
  <si>
    <t>Escabeaux</t>
  </si>
  <si>
    <t>Marchepieds</t>
  </si>
  <si>
    <t>Chariots de service</t>
  </si>
  <si>
    <t>Rideaux mécaniques motorisés</t>
  </si>
  <si>
    <t>Fiche de poste</t>
  </si>
  <si>
    <t>AP/CP :</t>
  </si>
  <si>
    <t>DU :</t>
  </si>
  <si>
    <t>Document Unique</t>
  </si>
  <si>
    <t>FIMO-FCO :</t>
  </si>
  <si>
    <t>Formation Initiale Minimale Obligatoire - Formation Continue Obligatoire pour le transport de marchandises ou de voyageurs</t>
  </si>
  <si>
    <t>MSA :</t>
  </si>
  <si>
    <t>Mutuelle Sociale Agricole</t>
  </si>
  <si>
    <t>AT/MP :</t>
  </si>
  <si>
    <t>Accident du Travail / Maladie Professionnelle</t>
  </si>
  <si>
    <r>
      <t>BAES :</t>
    </r>
    <r>
      <rPr>
        <sz val="9"/>
        <rFont val="Tahoma"/>
        <family val="2"/>
      </rPr>
      <t xml:space="preserve"> </t>
    </r>
  </si>
  <si>
    <r>
      <t>BOM :</t>
    </r>
    <r>
      <rPr>
        <sz val="9"/>
        <rFont val="Tahoma"/>
        <family val="2"/>
      </rPr>
      <t xml:space="preserve"> </t>
    </r>
  </si>
  <si>
    <r>
      <t>BSR :</t>
    </r>
    <r>
      <rPr>
        <sz val="9"/>
        <rFont val="Tahoma"/>
        <family val="2"/>
      </rPr>
      <t xml:space="preserve"> </t>
    </r>
  </si>
  <si>
    <r>
      <t>CACES :</t>
    </r>
    <r>
      <rPr>
        <sz val="9"/>
        <rFont val="Tahoma"/>
        <family val="2"/>
      </rPr>
      <t xml:space="preserve"> </t>
    </r>
  </si>
  <si>
    <r>
      <t>CCFF :</t>
    </r>
    <r>
      <rPr>
        <sz val="9"/>
        <rFont val="Tahoma"/>
        <family val="2"/>
      </rPr>
      <t xml:space="preserve"> </t>
    </r>
  </si>
  <si>
    <r>
      <t>CMU :</t>
    </r>
    <r>
      <rPr>
        <sz val="9"/>
        <rFont val="Tahoma"/>
        <family val="2"/>
      </rPr>
      <t xml:space="preserve"> </t>
    </r>
  </si>
  <si>
    <r>
      <t>DATI </t>
    </r>
    <r>
      <rPr>
        <sz val="9"/>
        <rFont val="Tahoma"/>
        <family val="2"/>
      </rPr>
      <t xml:space="preserve">: </t>
    </r>
  </si>
  <si>
    <r>
      <t>DGS :</t>
    </r>
    <r>
      <rPr>
        <sz val="9"/>
        <rFont val="Tahoma"/>
        <family val="2"/>
      </rPr>
      <t xml:space="preserve"> </t>
    </r>
  </si>
  <si>
    <r>
      <t>DICT :</t>
    </r>
    <r>
      <rPr>
        <sz val="9"/>
        <rFont val="Tahoma"/>
        <family val="2"/>
      </rPr>
      <t xml:space="preserve"> </t>
    </r>
  </si>
  <si>
    <r>
      <t>DIUO :</t>
    </r>
    <r>
      <rPr>
        <sz val="9"/>
        <rFont val="Tahoma"/>
        <family val="2"/>
      </rPr>
      <t xml:space="preserve"> </t>
    </r>
  </si>
  <si>
    <r>
      <t>DST :</t>
    </r>
    <r>
      <rPr>
        <sz val="9"/>
        <rFont val="Tahoma"/>
        <family val="2"/>
      </rPr>
      <t xml:space="preserve"> </t>
    </r>
  </si>
  <si>
    <r>
      <t>FDS :</t>
    </r>
    <r>
      <rPr>
        <sz val="9"/>
        <rFont val="Tahoma"/>
        <family val="2"/>
      </rPr>
      <t xml:space="preserve"> </t>
    </r>
  </si>
  <si>
    <r>
      <t>INRS :</t>
    </r>
    <r>
      <rPr>
        <sz val="9"/>
        <rFont val="Tahoma"/>
        <family val="2"/>
      </rPr>
      <t xml:space="preserve"> </t>
    </r>
  </si>
  <si>
    <r>
      <t>PRAP :</t>
    </r>
    <r>
      <rPr>
        <sz val="9"/>
        <rFont val="Tahoma"/>
        <family val="2"/>
      </rPr>
      <t xml:space="preserve"> </t>
    </r>
  </si>
  <si>
    <t>Prévention des Risques liés à l’Activité Physique (ex-formation Gestes et Postures)</t>
  </si>
  <si>
    <r>
      <t>PTAC :</t>
    </r>
    <r>
      <rPr>
        <sz val="9"/>
        <rFont val="Tahoma"/>
        <family val="2"/>
      </rPr>
      <t xml:space="preserve"> </t>
    </r>
  </si>
  <si>
    <r>
      <t>SST :</t>
    </r>
    <r>
      <rPr>
        <sz val="9"/>
        <rFont val="Tahoma"/>
        <family val="2"/>
      </rPr>
      <t xml:space="preserve"> </t>
    </r>
  </si>
  <si>
    <r>
      <t>Sauveteur Secouriste du Travail</t>
    </r>
    <r>
      <rPr>
        <b/>
        <sz val="9"/>
        <rFont val="Tahoma"/>
        <family val="2"/>
      </rPr>
      <t xml:space="preserve"> ou</t>
    </r>
    <r>
      <rPr>
        <sz val="9"/>
        <rFont val="Tahoma"/>
        <family val="2"/>
      </rPr>
      <t xml:space="preserve"> Santé Sécurité au travail</t>
    </r>
  </si>
  <si>
    <t>Hebdomadaire</t>
  </si>
  <si>
    <t>SPV :</t>
  </si>
  <si>
    <t>Sapeur-Pompier Volontaire</t>
  </si>
  <si>
    <t>IPRP :</t>
  </si>
  <si>
    <t>Intervenant en Prévention des Risques Professionnels</t>
  </si>
  <si>
    <t>HV :</t>
  </si>
  <si>
    <t>Haute Visibilité</t>
  </si>
  <si>
    <t>Lave-linge</t>
  </si>
  <si>
    <t>Sèche-linge</t>
  </si>
  <si>
    <t>VUL :</t>
  </si>
  <si>
    <t>Véhicule Utilitaire Léger</t>
  </si>
  <si>
    <t>2 x / semaine</t>
  </si>
  <si>
    <t>2 x / mois</t>
  </si>
  <si>
    <t>NOTICE D'UTILISATION</t>
  </si>
  <si>
    <t>Mise en page</t>
  </si>
  <si>
    <t>• Pour définir les couleurs de priorité, utiliser la liste déroulante de choix (1, 2, 3, # ou ?), la mise en forme se fera automatiquement</t>
  </si>
  <si>
    <t>CHUT :</t>
  </si>
  <si>
    <t>Coussin Hémostatique d'Urgence de Thuasne (pansement compressif)</t>
  </si>
  <si>
    <t>Compresse en cas de brûlure type Brûlstop ou Burnshield</t>
  </si>
  <si>
    <t>Produits chimiques</t>
  </si>
  <si>
    <r>
      <t>2)</t>
    </r>
    <r>
      <rPr>
        <sz val="10"/>
        <color indexed="8"/>
        <rFont val="Times New Roman"/>
        <family val="1"/>
      </rPr>
      <t xml:space="preserve">    </t>
    </r>
    <r>
      <rPr>
        <sz val="10"/>
        <color indexed="8"/>
        <rFont val="Tahoma"/>
        <family val="2"/>
      </rPr>
      <t xml:space="preserve">Remplissage des </t>
    </r>
    <r>
      <rPr>
        <b/>
        <sz val="10"/>
        <color indexed="8"/>
        <rFont val="Tahoma"/>
        <family val="2"/>
      </rPr>
      <t>tableaux de suivi</t>
    </r>
    <r>
      <rPr>
        <sz val="10"/>
        <color indexed="8"/>
        <rFont val="Tahoma"/>
        <family val="2"/>
      </rPr>
      <t xml:space="preserve"> des formations en hygiène et sécurité et des permis / habilitations électriques / CACES, et, en fonction des cas, des EPI, des accidents de service et des contrôles périodiques obligatoires</t>
    </r>
    <r>
      <rPr>
        <sz val="10"/>
        <rFont val="Tahoma"/>
        <family val="2"/>
      </rPr>
      <t xml:space="preserve"> (document distinct)</t>
    </r>
  </si>
  <si>
    <t>Nombre de</t>
  </si>
  <si>
    <t>Présence</t>
  </si>
  <si>
    <t>¸</t>
  </si>
  <si>
    <t>Facteurs de pénibilité - Présence</t>
  </si>
  <si>
    <t>Manutention manuelle de charges</t>
  </si>
  <si>
    <t>Vibrations mécaniques</t>
  </si>
  <si>
    <t>Agents chimiques dangereux - Poussières - Fumées</t>
  </si>
  <si>
    <t>Milieu hyperbare</t>
  </si>
  <si>
    <t>Températures extrêmes</t>
  </si>
  <si>
    <t>Travail de nuit dans certaines conditions</t>
  </si>
  <si>
    <t>Travail en équipes successives alternantes</t>
  </si>
  <si>
    <t>Postures pénibles - Positions forcées des articulations</t>
  </si>
  <si>
    <t>Travail répétitif - Répétition d'un même geste, à une cadence contrainte</t>
  </si>
  <si>
    <t>Rangement et tri des denrées et produits</t>
  </si>
  <si>
    <t>Contrôle des marchandises</t>
  </si>
  <si>
    <t>Inventaire des stocks</t>
  </si>
  <si>
    <t>Transformation des produits</t>
  </si>
  <si>
    <t>Utilisation des machines de cuisson</t>
  </si>
  <si>
    <t>Déboitage</t>
  </si>
  <si>
    <t>Epluchage</t>
  </si>
  <si>
    <t>Préparations froides, chaudes et légumerie</t>
  </si>
  <si>
    <t>Plonge batterie</t>
  </si>
  <si>
    <t>Manutention des denrées et produits</t>
  </si>
  <si>
    <t>Livraison des repas cantines satellites</t>
  </si>
  <si>
    <t>Décartonnage</t>
  </si>
  <si>
    <t>Entretien des locaux</t>
  </si>
  <si>
    <t>Nettoyage des parties communes (local poubelle, vestiaires, bureaux…)</t>
  </si>
  <si>
    <t>Encadrement des équipes</t>
  </si>
  <si>
    <t>Organisation et planification des tâches</t>
  </si>
  <si>
    <t>Polyvalence en fonction des besoins</t>
  </si>
  <si>
    <t>Climatisation dans les locaux administratifs</t>
  </si>
  <si>
    <t>Climatisation en cuisine</t>
  </si>
  <si>
    <t xml:space="preserve">Charlottes pour hygiène alimentaire </t>
  </si>
  <si>
    <t xml:space="preserve">Masques chirurgicaux pour hygiène alimentaire </t>
  </si>
  <si>
    <t xml:space="preserve">Tenues de travail pour hygiène alimentaire </t>
  </si>
  <si>
    <t>Formation à l’hygiène alimentaire pour tous les agents de la cuisine, renouvelée annuellement</t>
  </si>
  <si>
    <t>Nettoyage des tenues par les agents</t>
  </si>
  <si>
    <t>EPI : Bouchons antibruit pour la cuisine quand cela est nécessaire</t>
  </si>
  <si>
    <t>Protocoles de nettoyage affichés dans les locaux</t>
  </si>
  <si>
    <t>Rédaction des notices de poste risque chimique et affichage dans les locaux de stockage ou intégration aux protocoles de nettoyage</t>
  </si>
  <si>
    <t>Centrales de mélange / désinfection dans les locaux</t>
  </si>
  <si>
    <t>EPI : Tenue de travail</t>
  </si>
  <si>
    <t>EPI : Sabots à embouts coqués antidérapants</t>
  </si>
  <si>
    <t>Affichage de la signalétique "interdiction de fumer" dans les locaux</t>
  </si>
  <si>
    <t>Sol antidérapant</t>
  </si>
  <si>
    <t>Réparation du plafond</t>
  </si>
  <si>
    <t>Périodicité de rangement des locaux</t>
  </si>
  <si>
    <t>Dossier d'Intervention Ultérieure sur l'Ouvrage (DIUO) à disposition pour chaque bâtiment</t>
  </si>
  <si>
    <t>Passage régulier de la commission de sécurité</t>
  </si>
  <si>
    <t>Conduites gaz peintes en jaune</t>
  </si>
  <si>
    <t>Affichage des consignes d’utilisation des différents équipements (notamment trancheuse)</t>
  </si>
  <si>
    <t>EPI : Tenues de travail</t>
  </si>
  <si>
    <t>EPI : Maniques en silicone</t>
  </si>
  <si>
    <t>EPI : Gants cotte de maille pour découpe viande ou nettoyage trancheuse</t>
  </si>
  <si>
    <t>Chariots de vaisselle à hauteur constante</t>
  </si>
  <si>
    <t>Monte-charge</t>
  </si>
  <si>
    <t>Douchette facilitant le nettoyage des gros contenants à la plonge</t>
  </si>
  <si>
    <t>Poids et moyen de préhension inclus dans cahier des charges lors des achats, notamment pour obtenir des conditionnements plus petits à la commande</t>
  </si>
  <si>
    <t>Petites opérations électriques</t>
  </si>
  <si>
    <t>Permis B pour VL</t>
  </si>
  <si>
    <t>Livraison de repas</t>
  </si>
  <si>
    <t>Bandes rouges et blanches rétroréfléchissantes sur le véhicule de livraison de repas</t>
  </si>
  <si>
    <t>Nettoyage des locaux et du matériel de restauration</t>
  </si>
  <si>
    <t>Nettoyage des locaux et du matériel scolaire</t>
  </si>
  <si>
    <t>Restauration scolaire</t>
  </si>
  <si>
    <t>Service au self ou à table</t>
  </si>
  <si>
    <t>Hygiène des enfants</t>
  </si>
  <si>
    <t>Activités avec les enfants</t>
  </si>
  <si>
    <t xml:space="preserve">Surveillance des enfants </t>
  </si>
  <si>
    <t>ATSEM :</t>
  </si>
  <si>
    <t>Agent Territorial Spécialisé des Ecoles Maternelles</t>
  </si>
  <si>
    <t>Isolation phonique des locaux, notamment de la salle de restauration</t>
  </si>
  <si>
    <t>Sièges adultes bas pour les activités périscolaires et l'accompagnement du temps de restauration</t>
  </si>
  <si>
    <r>
      <t xml:space="preserve">• Chaque onglet est paginé en échelle 100 %, zoom 100 %, affichage </t>
    </r>
    <r>
      <rPr>
        <sz val="10"/>
        <color indexed="23"/>
        <rFont val="Tahoma"/>
        <family val="2"/>
      </rPr>
      <t>"Aperçu des sauts de page"</t>
    </r>
  </si>
  <si>
    <t>PM :</t>
  </si>
  <si>
    <t>Police Municipale</t>
  </si>
  <si>
    <t>Contrainte physique marquée</t>
  </si>
  <si>
    <t>Environnement physique agressif</t>
  </si>
  <si>
    <t>Rythmes de travail</t>
  </si>
  <si>
    <t>COCHE</t>
  </si>
  <si>
    <t>PENI</t>
  </si>
  <si>
    <r>
      <t xml:space="preserve">Version : </t>
    </r>
    <r>
      <rPr>
        <sz val="12"/>
        <color indexed="30"/>
        <rFont val="Tahoma"/>
        <family val="2"/>
      </rPr>
      <t>0</t>
    </r>
  </si>
  <si>
    <t>Extincteur spécifique selon le risque (extincteur à CO2 à côté du tableau électrique)</t>
  </si>
  <si>
    <t>N°</t>
  </si>
  <si>
    <t>TGBT :</t>
  </si>
  <si>
    <t>Tableau Général Basse Tension</t>
  </si>
  <si>
    <t>EPI : Exemple Ambiance thermique</t>
  </si>
  <si>
    <t>Formation : Exemple Ambiance thermique</t>
  </si>
  <si>
    <t>Vérification : Exemple Ambiance thermique</t>
  </si>
  <si>
    <t>Travaux : Climatiser les locaux administratifs</t>
  </si>
  <si>
    <t>Travaux : Climatiser la cuisine</t>
  </si>
  <si>
    <t>Travaux : Chaudière fioul</t>
  </si>
  <si>
    <t>Travaux : Isolation des locaux</t>
  </si>
  <si>
    <t>Organisation : Boissons chaudes à disposition</t>
  </si>
  <si>
    <t>Organisation : Boissons fraîches à disposition</t>
  </si>
  <si>
    <t>Matériel : Lave-linge</t>
  </si>
  <si>
    <t>Matériel : Sèche-linge</t>
  </si>
  <si>
    <t>Organisation : Nettoyage des tenues par les agents</t>
  </si>
  <si>
    <t>Organisation : Contrat avec un pressing</t>
  </si>
  <si>
    <t xml:space="preserve">Matériel : Tenues de travail pour hygiène alimentaire </t>
  </si>
  <si>
    <t xml:space="preserve">Matériel : Masques chirurgicaux pour hygiène alimentaire </t>
  </si>
  <si>
    <t xml:space="preserve">Matériel : Charlottes pour hygiène alimentaire </t>
  </si>
  <si>
    <t>Organisation : Niveau de bruit inséré dans critère de choix des équipements au moment des achats</t>
  </si>
  <si>
    <t>Organisation : Relevé des niveaux de bruits indiqués sur les machines et dans les notices</t>
  </si>
  <si>
    <t>Travaux : Isolation phonique des locaux, notamment de la salle de restauration</t>
  </si>
  <si>
    <t>Produits centralisés dans un local spécifique et isolé</t>
  </si>
  <si>
    <t xml:space="preserve">Local produits ventilé avec une extraction mécanique </t>
  </si>
  <si>
    <t>Local produits ventilé avec des ouvertures hautes et basses diamétralement opposées</t>
  </si>
  <si>
    <t>Produits corrosifs sur étagères-rétention</t>
  </si>
  <si>
    <t>Produits incompatibles (comburants / inflammables ou acides / bases) stockés séparément</t>
  </si>
  <si>
    <t>Organisation : Vérifier que les produits incompatibles (comburants / inflammables ou acides / bases) ne soient pas stockés ensemble</t>
  </si>
  <si>
    <t>Organisation : Centraliser les produits dans un local spécifique et isolé</t>
  </si>
  <si>
    <t>Travaux : Ventiler le local produits avec des ouvertures hautes et basses diamétralement opposées</t>
  </si>
  <si>
    <t xml:space="preserve">Travaux : Ventiler le local produits avec une extraction mécanique </t>
  </si>
  <si>
    <t>Travaux : Etagères-rétention pour les produits corrosifs</t>
  </si>
  <si>
    <t>Organisation : Vérifier le marquage CE de tous les équipements de travail</t>
  </si>
  <si>
    <t xml:space="preserve">Matériel : Pompes de dosage pour le liquide de lavage et de rinçage du lave-vaisselle </t>
  </si>
  <si>
    <t xml:space="preserve">Pompes de dosage pour le liquide de lavage et de rinçage du lave-vaisselle </t>
  </si>
  <si>
    <t>Matériel : Centrales de mélange / désinfection dans les locaux</t>
  </si>
  <si>
    <t>Vestiaire séparé des zones de travail</t>
  </si>
  <si>
    <t>Organisation : Séparer les installations sanitaires hommes - femmes</t>
  </si>
  <si>
    <t>Organisation : Séparer les vestiaires hommes - femmes</t>
  </si>
  <si>
    <t>Organisation : Séparer les vestiaires des zones de travail</t>
  </si>
  <si>
    <t>Matériel : Cadenas sur les armoires individuelles</t>
  </si>
  <si>
    <t>Organisation : Enlever le matériel de restauration des locaux de stockage de produits</t>
  </si>
  <si>
    <t>Matériel : Réfrigérateur</t>
  </si>
  <si>
    <t>Matériel : Four micro-ondes</t>
  </si>
  <si>
    <t>Matériel : Gazinière</t>
  </si>
  <si>
    <t>Matériel : Cafetière</t>
  </si>
  <si>
    <t>Matériel : Bouilloire</t>
  </si>
  <si>
    <t>Matériel : Fontaine à eau</t>
  </si>
  <si>
    <r>
      <t xml:space="preserve">Organisation : Enlever le poste de travail </t>
    </r>
    <r>
      <rPr>
        <sz val="10"/>
        <color indexed="30"/>
        <rFont val="Tahoma"/>
        <family val="2"/>
      </rPr>
      <t xml:space="preserve">xxx </t>
    </r>
    <r>
      <rPr>
        <sz val="10"/>
        <color indexed="8"/>
        <rFont val="Tahoma"/>
        <family val="2"/>
      </rPr>
      <t>du local dépourvu de fenêtre</t>
    </r>
  </si>
  <si>
    <t>Mesure</t>
  </si>
  <si>
    <t>Médecine préventive</t>
  </si>
  <si>
    <t>Matériel : Lampes d'appoints</t>
  </si>
  <si>
    <t>Travaux : Revoir l'implantation des luminaires</t>
  </si>
  <si>
    <t>Implantation des luminaires adaptée</t>
  </si>
  <si>
    <t>Matériel : Repose-pied pour les agents qui le souhaitent</t>
  </si>
  <si>
    <t>Support de documents réglable en hauteur / inclinaison entre le clavier et l'écran ou classeur fermé ou page-up ou pupitre</t>
  </si>
  <si>
    <t>Rehausseur d'écran réglable en hauteur</t>
  </si>
  <si>
    <t>Souris ergonomique sans fil</t>
  </si>
  <si>
    <t>Travaux : Installations électriques vétustes à refaire</t>
  </si>
  <si>
    <t>Travaux : Tableaux électriques à plastronner (indice IP2X)</t>
  </si>
  <si>
    <t>Formation : Habilitation électrique niveau "BE manœuvre" ou BS pour les agents amenés à réarmer une protection électrique ou un disjoncteur</t>
  </si>
  <si>
    <t>Formation : Habilitation électrique niveau BS ou BR pour les agents de maintenance (changement d'ampoules, réarmement de protections, petits travaux électriques...)</t>
  </si>
  <si>
    <t>Rédaction de plans de prévention pour les interventions d’entreprises extérieures réalisant des travaux dangereux (électriques par exemple)</t>
  </si>
  <si>
    <t>Travaux : Rambardes dans les escaliers</t>
  </si>
  <si>
    <t>Travaux : Accès à la mezzanine sécurisé par escalier ou échelle fixe</t>
  </si>
  <si>
    <t>Travaux : Points d’ancrage à installer sur les toitures des bâtiments</t>
  </si>
  <si>
    <t>Travaux : Réparation du plafond</t>
  </si>
  <si>
    <t>Travaux : Sol antidérapant</t>
  </si>
  <si>
    <t>Travaux : Réfection de sol</t>
  </si>
  <si>
    <t>Travaux : Rayonnages fixés au mur / au sol</t>
  </si>
  <si>
    <t>Travaux : Remplacement des rayonnages bois par des rayonnages métalliques</t>
  </si>
  <si>
    <t>Matériel : Mise au rebut de l’ensemble du matériel inutilisé ou vétuste</t>
  </si>
  <si>
    <t>Organisation : Périodicité de rangement des locaux</t>
  </si>
  <si>
    <t>Matériel : Extincteurs dans les locaux</t>
  </si>
  <si>
    <t>Organisation : Libérer l'accès aux extincteurs</t>
  </si>
  <si>
    <t>Matériel : Extincteur spécifique à ajouter selon le risque (extincteur à CO2 à côté du tableau électrique)</t>
  </si>
  <si>
    <t>Document : Panonceau d'indication à ajouter au-dessus de chaque extincteur</t>
  </si>
  <si>
    <t>Travaux : Système de Sécurité Incendie (SSI) à installer avec alarme + déclencheurs manuels + détecteurs</t>
  </si>
  <si>
    <t xml:space="preserve">Système de Sécurité Incendie (SSI) : alarme + déclencheurs manuels + détecteurs </t>
  </si>
  <si>
    <t>Travaux : Trappes de désenfumage à installer dans les escaliers</t>
  </si>
  <si>
    <t>Trappes de désenfumage dans les escaliers</t>
  </si>
  <si>
    <t>Matériel : Robinets d'Incendie Armés (RIA)</t>
  </si>
  <si>
    <t>Travaux : Barre anti-panique ou bouton moleté sur les issues de secours</t>
  </si>
  <si>
    <t>Travaux : Conduites gaz à peindre en jaune</t>
  </si>
  <si>
    <t>Vérification : Demander un passage de la commission de sécurité</t>
  </si>
  <si>
    <t>Matériel : Chariots de service</t>
  </si>
  <si>
    <t>Matériel : Diables</t>
  </si>
  <si>
    <t>Matériel : Chariots de vaisselle à hauteur constante</t>
  </si>
  <si>
    <t>Matériel : Chauffe-assiettes à niveau constant (au self)</t>
  </si>
  <si>
    <t>Chauffe-assiettes à niveau constant (au self)</t>
  </si>
  <si>
    <t>Matériel : Douchette facilitant le nettoyage des gros contenants à la plonge</t>
  </si>
  <si>
    <t>Matériel : Chaises du restaurant scolaire avec poignée et sans pieds de devant pour faciliter leur pose sur les tables lors du lavage du sol</t>
  </si>
  <si>
    <t>Chaises du restaurant scolaire avec poignée et sans pieds de devant pour faciliter leur pose sur les tables lors du lavage du sol</t>
  </si>
  <si>
    <t>Matériel : Sièges adultes bas pour les activités périscolaires et l'accompagnement du temps de restauration</t>
  </si>
  <si>
    <t>Matériel : Aspirateurs sur roues</t>
  </si>
  <si>
    <t>Aspirateurs sur roues</t>
  </si>
  <si>
    <t>Matériel : Poubelles sur roues</t>
  </si>
  <si>
    <t>Poubelles sur roues</t>
  </si>
  <si>
    <t>Travaux : Monte-charge</t>
  </si>
  <si>
    <t>Travaux : Rideaux mécaniques motorisés</t>
  </si>
  <si>
    <t>Organisation : Poids et moyen de préhension inclus dans cahier des charges lors des achats, notamment pour obtenir des conditionnements plus petits à la commande</t>
  </si>
  <si>
    <t>Livraison de denrées</t>
  </si>
  <si>
    <t>Travaux : Quai de livraison aménagé avec marquage au sol</t>
  </si>
  <si>
    <t>Documents : Protocole de chargement/déchargement rédigé avec les prestataires</t>
  </si>
  <si>
    <t>Formation : Permis D pour le conducteur d'autocar</t>
  </si>
  <si>
    <t>Formation : Formation Initiale Minimale Obligatoire (FIMO) / Formation Continue Obligatoire (FCO) pour le conducteur d'autocar</t>
  </si>
  <si>
    <t>Formation Initiale Minimale Obligatoire (FIMO) / Formation Continue Obligatoire (FCO) pour le conducteur d'autocar</t>
  </si>
  <si>
    <t>Stage CNFPT sur l'utilisation des produits d'entretien des locaux</t>
  </si>
  <si>
    <t>Formation : Stage CNFPT sur l'utilisation des produits d'entretien des locaux</t>
  </si>
  <si>
    <t>Stage CNFPT sur l'entretien des locaux, comprenant un module sur les gestes et postures</t>
  </si>
  <si>
    <t>Formation : Stage CNFPT sur l'entretien des locaux, comprenant un module sur les gestes et postures</t>
  </si>
  <si>
    <t>Organisation : Prise en charge de suivi psychologique en cas d'agression</t>
  </si>
  <si>
    <t>Matériel : Trousses de secours dans les locaux</t>
  </si>
  <si>
    <t>Matériel : Trousses de secours signalées</t>
  </si>
  <si>
    <t>Organisation : Suivi formalisé des trousses de secours</t>
  </si>
  <si>
    <t>Matériel : Téléphones fixes dans les locaux</t>
  </si>
  <si>
    <t>Matériel : Téléphones portables personnels des agents</t>
  </si>
  <si>
    <t>Matériel : Téléphones portables professionnels pour les chefs d'équipe</t>
  </si>
  <si>
    <t>Matériel : Compresse en cas de brûlure type Brûlstop ou Burnshield</t>
  </si>
  <si>
    <t>Matériel : Rince-œil avec consigne affichée (incliner la tête du côté de l'œil lésé…)</t>
  </si>
  <si>
    <t>Rince-œil avec consigne affichée (incliner la tête du côté de l'œil lésé…)</t>
  </si>
  <si>
    <t>Matériel : Remplacement du siège des véhicules de transport en commun tous les 5 ans</t>
  </si>
  <si>
    <t>Saisonnière</t>
  </si>
  <si>
    <t>Ponctuelle</t>
  </si>
  <si>
    <t>Variable</t>
  </si>
  <si>
    <t>Médecin</t>
  </si>
  <si>
    <t>Assistants / Conseillers de prévention</t>
  </si>
  <si>
    <t>Assistants / Conseillers nommés par l'autorité territoriale (nbre)</t>
  </si>
  <si>
    <t>Organisation : Nommer par arrêté un assistant / conseiller de prévention</t>
  </si>
  <si>
    <t>Document : Rédiger une lettre de cadrage pour les AP - CP en mentionnant les moyens matériels et temporels octroyés</t>
  </si>
  <si>
    <t>AP - CP ont suivi la formation initiale et suivent chaque année leur recyclage</t>
  </si>
  <si>
    <t>Formation : Inscrire les AP - CP à une formation initiale puis au recyclage annuel de celle-ci</t>
  </si>
  <si>
    <t>Représentants du personnel formés à la santé au travail</t>
  </si>
  <si>
    <t>Médecine de prévention</t>
  </si>
  <si>
    <t>Organisation : Suivi médical des agents</t>
  </si>
  <si>
    <t>Le médecin visite régulièrement des poste de travail</t>
  </si>
  <si>
    <t xml:space="preserve">      Acteurs de la prévention</t>
  </si>
  <si>
    <t>Document unique</t>
  </si>
  <si>
    <t>DU mis à jour chaque année</t>
  </si>
  <si>
    <t>Document : Mettre à jour annuellement le DU</t>
  </si>
  <si>
    <t>Registre santé sécurité</t>
  </si>
  <si>
    <t>Registre santé sécurité mis en place dans tous les services</t>
  </si>
  <si>
    <t>Document : Mettre en place le registre de santé sécurité au travail</t>
  </si>
  <si>
    <t>Agents informés de l'existence des registres</t>
  </si>
  <si>
    <t>Organisation : Informer les agents de l'existence des registres santé sécurité</t>
  </si>
  <si>
    <t>Registre Danger grave et imminent</t>
  </si>
  <si>
    <t>Registre de danger grave et imminent en place dans la collectivité</t>
  </si>
  <si>
    <t>Document : Mettre en place le registre de danger grave et imminent</t>
  </si>
  <si>
    <t>Agents informés de l'existence du registre et de la procédure de droit de retrait</t>
  </si>
  <si>
    <t>Organisation : Informer sur le droit de retrait et le registre de danger grave et imminent</t>
  </si>
  <si>
    <t>Suivi des accidents de service</t>
  </si>
  <si>
    <t>Tableau de suivi des accidents en place</t>
  </si>
  <si>
    <t>Document : Mettre en place un tableau de suivi des accidents de service</t>
  </si>
  <si>
    <t>Accidents analysés</t>
  </si>
  <si>
    <t>Organisation : Prévoir l'analyse des accidents de service graves ou à caractère répété</t>
  </si>
  <si>
    <t>Règlement intérieur</t>
  </si>
  <si>
    <t>Document : Mettre en place un règlement intérieur santé au travail</t>
  </si>
  <si>
    <t>Plan de prévention</t>
  </si>
  <si>
    <t xml:space="preserve">Modèle validé et plan de prévention mis en place </t>
  </si>
  <si>
    <t>Document : Mettre en place des plans de prévention pour les travaux dangereux sous traités ou dépassant 400 heures</t>
  </si>
  <si>
    <t>Permis de feu</t>
  </si>
  <si>
    <t xml:space="preserve">Permis de feu mis en place </t>
  </si>
  <si>
    <t>Document : Mettre en place des permis de feu pour les travaux par point chaud sous traités ou réalisés dans des ERP</t>
  </si>
  <si>
    <t>Protocole Chargement - Déchargement</t>
  </si>
  <si>
    <t>Protocole de chargement - déchargement mis en place</t>
  </si>
  <si>
    <t>Document : Mettre en place des protocoles de chargement - déchargement pour toutes les opérations de ce type</t>
  </si>
  <si>
    <t xml:space="preserve">      Documents</t>
  </si>
  <si>
    <t>Agressions externes</t>
  </si>
  <si>
    <t>Produits</t>
  </si>
  <si>
    <t>Hauteur - Chute avec dénivellation</t>
  </si>
  <si>
    <t>Chute de hauteur - Chute avec dénivellation</t>
  </si>
  <si>
    <r>
      <t xml:space="preserve">• Effacer les éléments de l'une ou l'autre des colonnes selon qu'ils soient </t>
    </r>
    <r>
      <rPr>
        <sz val="10"/>
        <color indexed="23"/>
        <rFont val="Tahoma"/>
        <family val="2"/>
      </rPr>
      <t xml:space="preserve">"… à prévoir" </t>
    </r>
    <r>
      <rPr>
        <sz val="10"/>
        <rFont val="Tahoma"/>
        <family val="2"/>
      </rPr>
      <t xml:space="preserve">ou </t>
    </r>
    <r>
      <rPr>
        <sz val="10"/>
        <color indexed="23"/>
        <rFont val="Tahoma"/>
        <family val="2"/>
      </rPr>
      <t xml:space="preserve">"… existants" </t>
    </r>
    <r>
      <rPr>
        <sz val="10"/>
        <rFont val="Tahoma"/>
        <family val="2"/>
      </rPr>
      <t>sur le terrain</t>
    </r>
  </si>
  <si>
    <t xml:space="preserve">      Formation</t>
  </si>
  <si>
    <t>Stage CNFPT "Prévention des accidents du travail" (3 jours)</t>
  </si>
  <si>
    <t>ATSEM</t>
  </si>
  <si>
    <t>Chariots de ménage avec double seau et presse</t>
  </si>
  <si>
    <t>Matériel : Chariots de ménage avec double seau et presse</t>
  </si>
  <si>
    <t>Tuyau prolongateur au niveau du point d'eau pour remplissage des seaux sans avoir à les soulever</t>
  </si>
  <si>
    <t>Matériel : Tuyau prolongateur au niveau du point d'eau pour remplissage des seaux sans avoir à les soulever</t>
  </si>
  <si>
    <t>PPMS :</t>
  </si>
  <si>
    <t>Plan Particulier de Mise en Sûreté</t>
  </si>
  <si>
    <t>DAE :</t>
  </si>
  <si>
    <t>Défibrillateur Automatique Externe</t>
  </si>
  <si>
    <t>DEA :</t>
  </si>
  <si>
    <t>Défibrillateur Entièrement Automatisé</t>
  </si>
  <si>
    <t>Trousses de secours</t>
  </si>
  <si>
    <t>Moyen de communication</t>
  </si>
  <si>
    <t>Défibrillateur à disposition dans les locaux</t>
  </si>
  <si>
    <t>Matériel : Défibrillateur dans les locaux</t>
  </si>
  <si>
    <t>Plan Particulier de Mise en Sûreté (PPMS)</t>
  </si>
  <si>
    <t>Document : Plan Particulier de Mise en Sûreté (PPMS)</t>
  </si>
  <si>
    <t>Savon liquide</t>
  </si>
  <si>
    <t>Organisation : Savon liquide dans les sanitaires</t>
  </si>
  <si>
    <t>Essuie-main à usage unique</t>
  </si>
  <si>
    <t>Organisation : Essuie-main à usage unique dans les sanitaires</t>
  </si>
  <si>
    <t>Issues de secours avec barre anti-panique ou bouton moleté</t>
  </si>
  <si>
    <t>Boîtes de conserve sur étagères</t>
  </si>
  <si>
    <t>Organisation : Boîtes de conserve sur étagères</t>
  </si>
  <si>
    <r>
      <rPr>
        <sz val="10"/>
        <color indexed="8"/>
        <rFont val="Calibri"/>
        <family val="2"/>
      </rPr>
      <t>•</t>
    </r>
    <r>
      <rPr>
        <sz val="10"/>
        <color indexed="8"/>
        <rFont val="Tahoma"/>
        <family val="2"/>
      </rPr>
      <t xml:space="preserve"> Machine </t>
    </r>
    <r>
      <rPr>
        <sz val="10"/>
        <color indexed="30"/>
        <rFont val="Tahoma"/>
        <family val="2"/>
      </rPr>
      <t>xxx</t>
    </r>
    <r>
      <rPr>
        <sz val="10"/>
        <color indexed="10"/>
        <rFont val="Tahoma"/>
        <family val="2"/>
      </rPr>
      <t xml:space="preserve"> </t>
    </r>
    <r>
      <rPr>
        <sz val="10"/>
        <color indexed="8"/>
        <rFont val="Tahoma"/>
        <family val="2"/>
      </rPr>
      <t xml:space="preserve">avec LWA = </t>
    </r>
    <r>
      <rPr>
        <sz val="10"/>
        <color indexed="30"/>
        <rFont val="Tahoma"/>
        <family val="2"/>
      </rPr>
      <t>xx</t>
    </r>
    <r>
      <rPr>
        <sz val="10"/>
        <color indexed="8"/>
        <rFont val="Tahoma"/>
        <family val="2"/>
      </rPr>
      <t xml:space="preserve"> dB</t>
    </r>
  </si>
  <si>
    <t>EPI : Gants risque chimique marqués NF EN 374</t>
  </si>
  <si>
    <t>Formation : Stage CNFPT "Prévention des accidents du travail" (3 jours)</t>
  </si>
  <si>
    <t>Document : Procédure en cas d'Accident d'Exposition au Sang (AES)</t>
  </si>
  <si>
    <t>Document : Fiches Techniques des produits à récupérer</t>
  </si>
  <si>
    <t>Document : Fiches de Données de Sécurité (FDS) des produits à récupérer</t>
  </si>
  <si>
    <t>Document : Protocoles de nettoyage à afficher dans les locaux</t>
  </si>
  <si>
    <t>Document : Notices de poste risque chimique à rédiger et afficher dans les locaux de stockage (ou intégration aux protocoles de nettoyage)</t>
  </si>
  <si>
    <t>Travaux : Prises électriques à ajouter pour en avoir au minimum 5 par bureau</t>
  </si>
  <si>
    <t>Postes positionnés de façon à ce que les écrans soient perpendiculaires aux fenêtres (pas de reflet ni de contrejour)</t>
  </si>
  <si>
    <t>Organisation :  Placer les écrans des bureaux perpendiculaires aux fenêtres (pas de reflet ni de contrejour)</t>
  </si>
  <si>
    <r>
      <t xml:space="preserve">Bureau </t>
    </r>
    <r>
      <rPr>
        <b/>
        <sz val="10"/>
        <color indexed="30"/>
        <rFont val="Tahoma"/>
        <family val="2"/>
      </rPr>
      <t>xxx</t>
    </r>
  </si>
  <si>
    <t>Arête haute de l'écran dans le prolongement de la ligne horizontale des yeux (limitation de la sollicitation des cervicales)</t>
  </si>
  <si>
    <r>
      <t>Organisation :  Rehausser l'écran, par exemple avec une rammette de papier, pour que l'arête haute se trouve dans le prolongement de la ligne horizontale des yeux (limitation de la sollicitation des cervicales), dans le bureau</t>
    </r>
    <r>
      <rPr>
        <sz val="10"/>
        <color indexed="30"/>
        <rFont val="Tahoma"/>
        <family val="2"/>
      </rPr>
      <t xml:space="preserve"> xxx</t>
    </r>
  </si>
  <si>
    <r>
      <t xml:space="preserve">Organisation : Placer l'écran à une distance suffisante de l'agent (longueur de bras environ) dans le bureau </t>
    </r>
    <r>
      <rPr>
        <sz val="10"/>
        <color indexed="30"/>
        <rFont val="Tahoma"/>
        <family val="2"/>
      </rPr>
      <t>xxx</t>
    </r>
  </si>
  <si>
    <t>Poste informatique face à l'agent</t>
  </si>
  <si>
    <r>
      <t>Organisation :  Placer l'écran face à l'agent plutôt qu'en biais (torsion de la colonne vertébrale) dans le bureau</t>
    </r>
    <r>
      <rPr>
        <sz val="10"/>
        <color indexed="30"/>
        <rFont val="Tahoma"/>
        <family val="2"/>
      </rPr>
      <t xml:space="preserve"> xxx</t>
    </r>
  </si>
  <si>
    <t>Clavier placé à 10 cm du rebord de table</t>
  </si>
  <si>
    <r>
      <t xml:space="preserve">Organisation : Placer le clavier à 10 cm du rebord de table minimum dans le bureau </t>
    </r>
    <r>
      <rPr>
        <sz val="10"/>
        <color indexed="30"/>
        <rFont val="Tahoma"/>
        <family val="2"/>
      </rPr>
      <t xml:space="preserve">xxx </t>
    </r>
  </si>
  <si>
    <t>Téléphone placé du coté opposé à la souris</t>
  </si>
  <si>
    <r>
      <t xml:space="preserve">Organisation : Placer le téléphone du coté opposé à la souris dans le bureau </t>
    </r>
    <r>
      <rPr>
        <sz val="10"/>
        <color indexed="30"/>
        <rFont val="Tahoma"/>
        <family val="2"/>
      </rPr>
      <t>xxx</t>
    </r>
  </si>
  <si>
    <t>Espace dégagé sous la table</t>
  </si>
  <si>
    <r>
      <t xml:space="preserve">Organisation :  Dégager l'espace sous le poste informatique afin de permettre à l'agent de déployer les jambes (déplacer le caisson / l'unité centrale si besoin) dans le bureau </t>
    </r>
    <r>
      <rPr>
        <sz val="10"/>
        <color indexed="30"/>
        <rFont val="Tahoma"/>
        <family val="2"/>
      </rPr>
      <t>xxx</t>
    </r>
  </si>
  <si>
    <t>Espace dégagé derrière le siège (environ 1,20m)</t>
  </si>
  <si>
    <r>
      <t xml:space="preserve">Organisation : Laisser un espace suffisant derrière le siège de l'agent (environ 1,20 m) dans le bureau </t>
    </r>
    <r>
      <rPr>
        <sz val="10"/>
        <color indexed="62"/>
        <rFont val="Tahoma"/>
        <family val="2"/>
      </rPr>
      <t>xxx</t>
    </r>
  </si>
  <si>
    <t xml:space="preserve">Accoudoirs enlevés sur le siège </t>
  </si>
  <si>
    <r>
      <t xml:space="preserve">Matériel : Enlever les accoudoirs sur le siège du bureau </t>
    </r>
    <r>
      <rPr>
        <sz val="10"/>
        <color indexed="30"/>
        <rFont val="Tahoma"/>
        <family val="2"/>
      </rPr>
      <t>xxx</t>
    </r>
  </si>
  <si>
    <t xml:space="preserve">Repose-pied </t>
  </si>
  <si>
    <r>
      <t xml:space="preserve">Matériel : Repose-pied à prévoir au niveau du bureau </t>
    </r>
    <r>
      <rPr>
        <sz val="10"/>
        <color indexed="62"/>
        <rFont val="Tahoma"/>
        <family val="2"/>
      </rPr>
      <t>xxx</t>
    </r>
  </si>
  <si>
    <t>Poste nomade</t>
  </si>
  <si>
    <r>
      <t>Matériel : Station d'accueil pour ordinateur portable à prévoir dans le bureau</t>
    </r>
    <r>
      <rPr>
        <sz val="10"/>
        <color indexed="62"/>
        <rFont val="Tahoma"/>
        <family val="2"/>
      </rPr>
      <t xml:space="preserve"> xxx</t>
    </r>
  </si>
  <si>
    <t>Poste aménagé</t>
  </si>
  <si>
    <r>
      <t xml:space="preserve">Matériel : Souris ergonomique sans fil à prévoir dans le bureau </t>
    </r>
    <r>
      <rPr>
        <sz val="10"/>
        <color indexed="62"/>
        <rFont val="Tahoma"/>
        <family val="2"/>
      </rPr>
      <t>xxx</t>
    </r>
  </si>
  <si>
    <r>
      <t xml:space="preserve">Matériel : Rehausseur d'écran réglable en hauteur à prévoir dans le bureau </t>
    </r>
    <r>
      <rPr>
        <sz val="10"/>
        <color indexed="62"/>
        <rFont val="Tahoma"/>
        <family val="2"/>
      </rPr>
      <t>xxx</t>
    </r>
  </si>
  <si>
    <r>
      <t xml:space="preserve">Matériel : Support de documents réglable en hauteur / inclinaison entre le clavier et l'écran ou classeur fermé ou page-up ou pupitre à prévoir dans le bureau </t>
    </r>
    <r>
      <rPr>
        <sz val="10"/>
        <color indexed="62"/>
        <rFont val="Tahoma"/>
        <family val="2"/>
      </rPr>
      <t>xxx</t>
    </r>
  </si>
  <si>
    <t>Standards téléphoniques</t>
  </si>
  <si>
    <t>Casque téléphonique aux standards</t>
  </si>
  <si>
    <r>
      <t xml:space="preserve">Matériel : Casque téléphonique à prévoir dans le bureau </t>
    </r>
    <r>
      <rPr>
        <sz val="10"/>
        <color indexed="62"/>
        <rFont val="Tahoma"/>
        <family val="2"/>
      </rPr>
      <t>xxx</t>
    </r>
  </si>
  <si>
    <t>Document : Tableau de suivi de la validité des habilitations électriques</t>
  </si>
  <si>
    <t>Document : Plans de prévention à rédiger pour les interventions d’entreprises extérieures réalisant des travaux dangereux (électriques par exemple)</t>
  </si>
  <si>
    <t>Document : Carnets de maintenance pour les machines</t>
  </si>
  <si>
    <t>Document : Consignes d’utilisation des différents équipements (notamment trancheuse) à afficher</t>
  </si>
  <si>
    <t>Administratifs</t>
  </si>
  <si>
    <t>EPI : Vestes polaires en préparation froide</t>
  </si>
  <si>
    <t>Travaux : Bouton coup de poing d'arrêt d'urgence électrique accessible directement par les secours</t>
  </si>
  <si>
    <t>Document : Plan de prévention pour entreprises réalisant des travaux en hauteur</t>
  </si>
  <si>
    <t>Document : Dossier d'Intervention Ultérieure sur l'Ouvrage (DIUO) à disposition pour chaque bâtiment</t>
  </si>
  <si>
    <t>Travaux sur toiture (conduits d'évacuation des buées)</t>
  </si>
  <si>
    <t>Extincteurs</t>
  </si>
  <si>
    <t>Vérification périodique des appareils de cuisson</t>
  </si>
  <si>
    <t>Vanne d'arrêt d'urgence gaz en cuisine</t>
  </si>
  <si>
    <t>Travaux : Vanne d'arrêt d'urgence gaz en cuisine</t>
  </si>
  <si>
    <t>Vanne d'arrêt d'urgence gaz à l'extérieur</t>
  </si>
  <si>
    <t>Travaux : Vanne d'arrêt d'urgence gaz à l'extérieur</t>
  </si>
  <si>
    <t>Document : Protocole de chargement/déchargement à rédiger avec les prestataires</t>
  </si>
  <si>
    <t>Document : Signalétique "interdiction de fumer" à afficher dans les locaux</t>
  </si>
  <si>
    <t>Document : Protocole alcool et addictions</t>
  </si>
  <si>
    <t>Document : Procédure de gestion des agressions</t>
  </si>
  <si>
    <t>Document : Main courante pour relever les épisodes de violence</t>
  </si>
  <si>
    <t>Document : Procédure-réflexe en cas d'accident à afficher dans les locaux</t>
  </si>
  <si>
    <t>Document : Relevé des données sur engins (date d'achat, état du siège, conditions d'utilisation, durée d'exposition)</t>
  </si>
  <si>
    <r>
      <t xml:space="preserve">Cet outil a été créé spécialement pour les collectivités et établissements publics territoriaux. Il est en accès libre et gratuit. Cependant, si vous l'utilisez, merci cependant de citer la source (CDG 83 - Pôle santé sécurité). Optimisé pour le logiciel Excel 2007 ou suivant, cet outil peut être utilisé dès la version 97-2003. Vous trouverez ci-dessous un rappel des règles de base pour son utilisation. En cas d’affichage anormal, de mauvaise manipulation ou de toute question, ne pas hésiter à nous contacter (toutes nos coordonnées sur </t>
    </r>
    <r>
      <rPr>
        <u/>
        <sz val="10"/>
        <rFont val="Tahoma"/>
        <family val="2"/>
      </rPr>
      <t>www.cdg83.fr</t>
    </r>
    <r>
      <rPr>
        <sz val="10"/>
        <rFont val="Tahoma"/>
        <family val="2"/>
      </rPr>
      <t>)</t>
    </r>
  </si>
  <si>
    <t>• Sur les côtés et au bas de la zone d'impression, les sauts de page sont indiqués par un rebord bleu =</t>
  </si>
  <si>
    <t>• Si des caractères se retrouvent en-dessous de ce rebord (fond grisé), cela signifie qu'ils sortent de la zone d'impression (fond blanc)</t>
  </si>
  <si>
    <t>• Le rebord bleu peut alors être déplacé pour agrandir ou diminuer la zone d'impression, mais l'échelle du document peut se retrouver modifiée</t>
  </si>
  <si>
    <r>
      <t xml:space="preserve">• Pour la rétablir, cliquer droit sur n'importe quelle case, puis </t>
    </r>
    <r>
      <rPr>
        <sz val="10"/>
        <color indexed="23"/>
        <rFont val="Tahoma"/>
        <family val="2"/>
      </rPr>
      <t>"Rétablir la zone d'impression"</t>
    </r>
  </si>
  <si>
    <r>
      <t xml:space="preserve">• Pour cela, à la première utilisation, faire un clic droit sur la barre bleu à droite du menu en haut de la page, cliquer sur </t>
    </r>
    <r>
      <rPr>
        <sz val="10"/>
        <color indexed="23"/>
        <rFont val="Tahoma"/>
        <family val="2"/>
      </rPr>
      <t xml:space="preserve">"Personnaliser la barre d'outil Accès rapide" </t>
    </r>
    <r>
      <rPr>
        <sz val="10"/>
        <rFont val="Tahoma"/>
        <family val="2"/>
      </rPr>
      <t>puis</t>
    </r>
    <r>
      <rPr>
        <sz val="10"/>
        <color indexed="23"/>
        <rFont val="Tahoma"/>
        <family val="2"/>
      </rPr>
      <t xml:space="preserve"> "Autres commandes"</t>
    </r>
    <r>
      <rPr>
        <sz val="10"/>
        <rFont val="Tahoma"/>
        <family val="2"/>
      </rPr>
      <t>, sélectionner</t>
    </r>
    <r>
      <rPr>
        <sz val="10"/>
        <color indexed="23"/>
        <rFont val="Tahoma"/>
        <family val="2"/>
      </rPr>
      <t xml:space="preserve"> "Toutes les commandes" </t>
    </r>
    <r>
      <rPr>
        <sz val="10"/>
        <rFont val="Tahoma"/>
        <family val="2"/>
      </rPr>
      <t>et ajouter</t>
    </r>
    <r>
      <rPr>
        <sz val="10"/>
        <color indexed="23"/>
        <rFont val="Tahoma"/>
        <family val="2"/>
      </rPr>
      <t xml:space="preserve"> "Assistant Tableau croisé dynamique"</t>
    </r>
  </si>
  <si>
    <r>
      <t xml:space="preserve">• Faire alors un clic droit dans la colonne concernée, puis </t>
    </r>
    <r>
      <rPr>
        <sz val="10"/>
        <color indexed="23"/>
        <rFont val="Tahoma"/>
        <family val="2"/>
      </rPr>
      <t>"Insérer…"</t>
    </r>
    <r>
      <rPr>
        <sz val="10"/>
        <rFont val="Tahoma"/>
        <family val="2"/>
      </rPr>
      <t xml:space="preserve"> et enfin </t>
    </r>
    <r>
      <rPr>
        <sz val="10"/>
        <color indexed="23"/>
        <rFont val="Tahoma"/>
        <family val="2"/>
      </rPr>
      <t>"Décaler les cellules vers le bas"</t>
    </r>
  </si>
  <si>
    <t>• Ne pas ajouter d'item en haut ou en bas de tableau, au risque de sortir de la plage sélectionnée</t>
  </si>
  <si>
    <t>• Attention ! Ne jamais dépasser 255 caractères par case (environ 4 lignes) au risque de perdre le plan d’action automatisé (bug d’Excel)</t>
  </si>
  <si>
    <t>• Ne pas modifier directement le libellé des actions, car elles se remplissent automatiquement à partir du reste du document</t>
  </si>
  <si>
    <r>
      <t xml:space="preserve">• Pour mettre à jour les actions, faire un simple clic droit sur le tableau, puis </t>
    </r>
    <r>
      <rPr>
        <sz val="10"/>
        <color indexed="23"/>
        <rFont val="Tahoma"/>
        <family val="2"/>
      </rPr>
      <t>"Actualiser"</t>
    </r>
  </si>
  <si>
    <t>• Après actualisation, ne pas hésiter à vérifier que toutes les actions proposées apparaissent</t>
  </si>
  <si>
    <r>
      <t xml:space="preserve">• Refaire si nécessaire la sélection de la plage dans chaque onglet à l'aide de </t>
    </r>
    <r>
      <rPr>
        <sz val="10"/>
        <color indexed="23"/>
        <rFont val="Tahoma"/>
        <family val="2"/>
      </rPr>
      <t>"Assistant Tableau croisé dynamique"</t>
    </r>
  </si>
  <si>
    <t>Depuis le 5 novembre 2001, l’employeur est tenu de transcrire et mettre à jour dans un document unique les résultats de l’évaluation des risques pour la sécurité et la santé des travailleurs. Cette évaluation comporte un inventaire des risques identifiés dans chaque unité de travail de l’établissement. Ce document doit être mise à jour annuellement ou lorsque les conditions d’hygiène et sécurité du personnel sont modifiées</t>
  </si>
  <si>
    <t>Local de repas à disposition avec :</t>
  </si>
  <si>
    <t>Organisation : Réserver un local pour la prise de repas</t>
  </si>
  <si>
    <r>
      <rPr>
        <sz val="10"/>
        <color indexed="8"/>
        <rFont val="Calibri"/>
        <family val="2"/>
      </rPr>
      <t>•</t>
    </r>
    <r>
      <rPr>
        <sz val="10"/>
        <color indexed="8"/>
        <rFont val="Tahoma"/>
        <family val="2"/>
      </rPr>
      <t xml:space="preserve"> Tables et chaises</t>
    </r>
  </si>
  <si>
    <t>Matériel : Tables et chaises</t>
  </si>
  <si>
    <t>• Réfrigérateur</t>
  </si>
  <si>
    <t>• Four micro-ondes</t>
  </si>
  <si>
    <t>• Gazinière</t>
  </si>
  <si>
    <t>• Cafetière</t>
  </si>
  <si>
    <t>• Bouilloire</t>
  </si>
  <si>
    <t>• Fontaine à eau</t>
  </si>
  <si>
    <t>Pas de stockage de produits avec le matériel de restauration</t>
  </si>
  <si>
    <t>Mezzanine protégée avec garde-corps réglementaire</t>
  </si>
  <si>
    <t>Travaux : Mezzanine à protéger avec garde-corps réglementaire</t>
  </si>
  <si>
    <t>Vide-seau avec grille</t>
  </si>
  <si>
    <t>Travaux : Vide-seau avec grille</t>
  </si>
  <si>
    <t>Document : Attestations de conformité + notices en français à récupérer et à conserver pour chaque type d'équipement</t>
  </si>
  <si>
    <t>• Plaques électriques</t>
  </si>
  <si>
    <t>Matériel : Plaques électriques</t>
  </si>
  <si>
    <t>Tableau d'affichage pour le personnel (notes internes…)</t>
  </si>
  <si>
    <t>Document : Tableau d'affichage pour le personnel (notes internes…)</t>
  </si>
  <si>
    <t>Produits relevés :</t>
  </si>
  <si>
    <t xml:space="preserve">• </t>
  </si>
  <si>
    <t>Attestations de conformité + notices en français conservées pour chaque type d'équipement</t>
  </si>
  <si>
    <t>Produits correctement étiquetés</t>
  </si>
  <si>
    <t>Organisation : Reporter au moins le nom et les pictogrammes de danger sur le bidon non identifié</t>
  </si>
  <si>
    <t>Sangle entre les 2 plans des escabeaux</t>
  </si>
  <si>
    <t>ASVP :</t>
  </si>
  <si>
    <t>Agent de Surveillance de la Voie Publique</t>
  </si>
  <si>
    <t>TPRT :</t>
  </si>
  <si>
    <t>Temps Partiel pour Raison Thérapeutique</t>
  </si>
  <si>
    <t xml:space="preserve">WC hommes en nombre suffisant : </t>
  </si>
  <si>
    <t>Travaux : WC hommes supplémentaire</t>
  </si>
  <si>
    <t>WC femmes en nombre suffisant :</t>
  </si>
  <si>
    <t>Travaux : WC femmes supplémentaire</t>
  </si>
  <si>
    <t>Lavabos en nombre suffisant :</t>
  </si>
  <si>
    <t>Travaux : Lavabo supplémentaire</t>
  </si>
  <si>
    <t>Douches en nombre suffisant :</t>
  </si>
  <si>
    <t>Travaux : Douche supplémentaire</t>
  </si>
  <si>
    <t>Réglementation : 1 WC + 1 urinoir pour 20 hommes, 2 WC pour 20 femmes, 1 lavabo pour 10 agents, 1 pomme de douche pour 8 agents réalisant des travaux insalubres ou salissants</t>
  </si>
  <si>
    <t>Travaux : Agrandir le vestiaire</t>
  </si>
  <si>
    <t>Vestiaire de taille suffisante</t>
  </si>
  <si>
    <r>
      <t xml:space="preserve">Recommandation : Surface vestiaire </t>
    </r>
    <r>
      <rPr>
        <sz val="10"/>
        <color indexed="8"/>
        <rFont val="Calibri"/>
        <family val="2"/>
      </rPr>
      <t>≥</t>
    </r>
    <r>
      <rPr>
        <i/>
        <sz val="10"/>
        <color indexed="8"/>
        <rFont val="Tahoma"/>
        <family val="2"/>
      </rPr>
      <t xml:space="preserve"> 1m² par agent</t>
    </r>
  </si>
  <si>
    <t>Liste des échelles recensées :</t>
  </si>
  <si>
    <t>Organisation : Recenser les échelles</t>
  </si>
  <si>
    <t>Organisation : Mettre au rebut les échelles vétustes</t>
  </si>
  <si>
    <t>Marquage "Conforme aux exigences de sécurité" et EN 131</t>
  </si>
  <si>
    <t>Matériel : Remplacer l'échelle concernée par un équipement marqué "Conforme aux exigences de sécurité" et EN 131</t>
  </si>
  <si>
    <t>Liste des escabeaux recensés :</t>
  </si>
  <si>
    <t>Organisation : Recenser les escabeaux</t>
  </si>
  <si>
    <t>Escabeaux en bon état</t>
  </si>
  <si>
    <t>Organisation : Mettre au rebut les escabeaux vétustes</t>
  </si>
  <si>
    <t>Matériel : Vérifier la présence d'une sangle entre les 2 plans des escabeaux</t>
  </si>
  <si>
    <t xml:space="preserve">Liste des marchepieds recensés : </t>
  </si>
  <si>
    <t>Organisation : Recenser les marchepieds</t>
  </si>
  <si>
    <t>Marquage "Conforme aux exigences de sécurité" et EN 14183</t>
  </si>
  <si>
    <t>Matériel : Marchepied type "patte d'éléphant" marqué "Conforme aux exigences de sécurité" et EN 14183</t>
  </si>
  <si>
    <t>Plate-forme Individuelle Roulante (PIR) marquée NF P 93-352 pour travaux temporaires de faible hauteur (plancher ≤ 2,50 mètres)</t>
  </si>
  <si>
    <t>Matériel : Plate-forme Individuelle Roulante (PIR) marquée NF P 93-352 pour travaux temporaires de faible hauteur (plancher ≤ 2,50 mètres)</t>
  </si>
  <si>
    <t>Plate-forme Individuelle Roulante Légère (PIRL) marquée NF P 93-353 pour travaux temporaires de très faible hauteur (plancher ≤ 1 mètre)</t>
  </si>
  <si>
    <t>Matériel : Plate-forme Individuelle Roulante Légère (PIRL) marquée NF P 93-353 pour travaux temporaires de très faible hauteur (plancher ≤ 1 mètre)</t>
  </si>
  <si>
    <t>Plate-forme de travail</t>
  </si>
  <si>
    <t>PAI :</t>
  </si>
  <si>
    <t>Buanderie</t>
  </si>
  <si>
    <t>Lave-linge et sèche-linge rehaussés pour limiter les postures courbées</t>
  </si>
  <si>
    <t>Travaux : Rehausse des lave-linge et sèche-linge pour limiter les postures courbées</t>
  </si>
  <si>
    <t>Matériel : Paniers à linge sur roues et à niveau constant</t>
  </si>
  <si>
    <t>Paniers à linge sur roues et à niveau constant</t>
  </si>
  <si>
    <t>Périodicité quotidienne de nettoyage des WC</t>
  </si>
  <si>
    <t>Organisation : Périodicité quotidienne de nettoyage des WC</t>
  </si>
  <si>
    <t>Kit en cas de sectionnement de membre dans la trousse de secours</t>
  </si>
  <si>
    <t>Matériel : Kit en cas de sectionnement de membre dans la trousse de secours</t>
  </si>
  <si>
    <t>Fiches de Données de Sécurité (FDS) des produits à disposition</t>
  </si>
  <si>
    <t>Diviseur à pâte type "bicyclette"</t>
  </si>
  <si>
    <t>Matériel : Diviseur à pâte type "bicyclette"</t>
  </si>
  <si>
    <t>Four haut avec chariot intégré</t>
  </si>
  <si>
    <t>Matériel : Four haut avec chariot intégré pour limiter la manutention de plats</t>
  </si>
  <si>
    <t>Sauteuse avec allumage éléctronique</t>
  </si>
  <si>
    <t>Matériel : Sauteuse avec allumage éléctronique</t>
  </si>
  <si>
    <t>Matériel : Sauteuse basculante automatique avec filtre-passoire intégré</t>
  </si>
  <si>
    <t>Sauteuse basculante à manivelle ou automatique avec filtre-passoire intégré</t>
  </si>
  <si>
    <t>Marmite type "steam" avec robinet de vidange</t>
  </si>
  <si>
    <t>Matériel : Marmite type "steam" avec robinet de vidange</t>
  </si>
  <si>
    <t>"Echelles" sur roulettes pour plateaux</t>
  </si>
  <si>
    <t>Matériel : "Echelles" sur roulettes pour plateaux</t>
  </si>
  <si>
    <t>Balais-trapèzes avec lingettes imprégnées pour balayage humide</t>
  </si>
  <si>
    <t>Matériel : Balais trapèzes avec lingettes imprégnées pour balayage humide</t>
  </si>
  <si>
    <t>Pictogramme "danger électrique" sur tableaux</t>
  </si>
  <si>
    <t>Organisation : Pictogramme "danger électrique" sur tableaux</t>
  </si>
  <si>
    <t>Exercices d'évacuation et essais périodiques du matériel incendie tous les 6 mois, avec 1er exercice dans le mois qui suit la rentrée scolaire</t>
  </si>
  <si>
    <t>Organisation : Exercices d'évacuation et essais périodiques du matériel incendie tous les 6 mois, avec 1er exercice dans le mois qui suit la rentrée scolaire</t>
  </si>
  <si>
    <t>Réglementation : nouvelle norme NF C 18-510 d'application obligatoire avant le 01/07/14</t>
  </si>
  <si>
    <t>CSPS :</t>
  </si>
  <si>
    <t>Coordonnateur Sécurité et Protection de la Santé</t>
  </si>
  <si>
    <t>PGC SPS :</t>
  </si>
  <si>
    <t>Plan Général de Coordination de Sécurité et de Protection de la Santé</t>
  </si>
  <si>
    <t>PPSPS :</t>
  </si>
  <si>
    <t>Plan Particulier de Sécurité et de Protection de la Santé</t>
  </si>
  <si>
    <t>ATST :</t>
  </si>
  <si>
    <t>Autorisation de Travail Sous Tension</t>
  </si>
  <si>
    <t>sur</t>
  </si>
  <si>
    <t xml:space="preserve">     Nombre de questionnaires retournés par équipe</t>
  </si>
  <si>
    <t>Code du travail : EPI à disposition si &gt; 80 dBA sur 8h ou pic de 130 dBC, port obligatoire si &gt; 85 dBA sur 8h ou pic de 135 dBC, actions de réduction du bruit si &gt; 87 dBA sur 8h ou pic de 140 dBC en tenant en compte de l'atténuation des EPI</t>
  </si>
  <si>
    <t>Réglementation : Poignée à maximum 1,20 m du sol</t>
  </si>
  <si>
    <t>Extincteurs accrochés au mur</t>
  </si>
  <si>
    <t>Triangle de pré-signalisation dans chaque véhicule</t>
  </si>
  <si>
    <t>Matériel : Triangle de pré-signalisation dans chaque véhicule</t>
  </si>
  <si>
    <t>Précisions (&amp; nombre d'agents concernés le cas échéant)</t>
  </si>
  <si>
    <t>Poids des extincteurs adapté au type de personnel</t>
  </si>
  <si>
    <t>Matériel : Demander au fournisseur de matériel incendie de remplacer l'extincteur de capacité 5 kg de CO2 (poids total ≈ 13 kg) par un de capacité 2 kg (poids total ≈ 6 kg) plus adapté pour du personnel féminin</t>
  </si>
  <si>
    <r>
      <rPr>
        <sz val="10"/>
        <rFont val="Calibri"/>
        <family val="2"/>
      </rPr>
      <t>•</t>
    </r>
    <r>
      <rPr>
        <sz val="10"/>
        <rFont val="Tahoma"/>
        <family val="2"/>
      </rPr>
      <t xml:space="preserve"> Réfrigérateur</t>
    </r>
  </si>
  <si>
    <r>
      <rPr>
        <sz val="10"/>
        <rFont val="Calibri"/>
        <family val="2"/>
      </rPr>
      <t>•</t>
    </r>
    <r>
      <rPr>
        <sz val="10"/>
        <rFont val="Tahoma"/>
        <family val="2"/>
      </rPr>
      <t xml:space="preserve"> Ouvre-boîte électrique</t>
    </r>
  </si>
  <si>
    <r>
      <rPr>
        <sz val="10"/>
        <rFont val="Calibri"/>
        <family val="2"/>
      </rPr>
      <t>•</t>
    </r>
    <r>
      <rPr>
        <sz val="10"/>
        <rFont val="Tahoma"/>
        <family val="2"/>
      </rPr>
      <t xml:space="preserve"> Four</t>
    </r>
  </si>
  <si>
    <r>
      <rPr>
        <sz val="10"/>
        <rFont val="Calibri"/>
        <family val="2"/>
      </rPr>
      <t>•</t>
    </r>
    <r>
      <rPr>
        <sz val="10"/>
        <rFont val="Tahoma"/>
        <family val="2"/>
      </rPr>
      <t xml:space="preserve"> Friteuse</t>
    </r>
  </si>
  <si>
    <r>
      <rPr>
        <sz val="10"/>
        <rFont val="Calibri"/>
        <family val="2"/>
      </rPr>
      <t>•</t>
    </r>
    <r>
      <rPr>
        <sz val="10"/>
        <rFont val="Tahoma"/>
        <family val="2"/>
      </rPr>
      <t xml:space="preserve"> Sauteuse basculante</t>
    </r>
  </si>
  <si>
    <t>• Robot coupe avec boutons marche/arrêt séparés</t>
  </si>
  <si>
    <t>• Lave-vaisselle</t>
  </si>
  <si>
    <t>Massicot avec protège-lame</t>
  </si>
  <si>
    <t>Matériel : Lors du remplacement du massicot, investir dans un modèle avec protège-lame</t>
  </si>
  <si>
    <r>
      <rPr>
        <sz val="10"/>
        <rFont val="Calibri"/>
        <family val="2"/>
      </rPr>
      <t>•</t>
    </r>
    <r>
      <rPr>
        <sz val="10"/>
        <rFont val="Tahoma"/>
        <family val="2"/>
      </rPr>
      <t xml:space="preserve"> Congélateurs</t>
    </r>
  </si>
  <si>
    <r>
      <rPr>
        <sz val="10"/>
        <rFont val="Calibri"/>
        <family val="2"/>
      </rPr>
      <t>•</t>
    </r>
    <r>
      <rPr>
        <sz val="10"/>
        <rFont val="Tahoma"/>
        <family val="2"/>
      </rPr>
      <t xml:space="preserve"> Patateuse avec bouton d'arrêt d'urgence</t>
    </r>
  </si>
  <si>
    <t>• Marmite type "steam"</t>
  </si>
  <si>
    <t>• Eviers</t>
  </si>
  <si>
    <t>Matériel : Faire un listing des équipements en cuisine</t>
  </si>
  <si>
    <t>Matériel : Investir dans un réfrigérateur</t>
  </si>
  <si>
    <t>Matériel : Investir dans un congélateur</t>
  </si>
  <si>
    <t>Matériel : Investir dans une patateuse</t>
  </si>
  <si>
    <t>Matériel : Investir dans un ouvre-boîte électrique</t>
  </si>
  <si>
    <t>Matériel : Investir dans un four</t>
  </si>
  <si>
    <t>Matériel : Investir dans une friteuse</t>
  </si>
  <si>
    <t>Matériel : Investir dans un sauteuse</t>
  </si>
  <si>
    <t>Matériel : Investir dans une marmite type "steam"</t>
  </si>
  <si>
    <t>Matériel : Investir dans un robot coupe</t>
  </si>
  <si>
    <t>Matériel : Investir dans un four micro-ondes</t>
  </si>
  <si>
    <t>Matériel : Investir dans un lave-vaisselle</t>
  </si>
  <si>
    <t>Matériel : Investir dans un coupe-pain</t>
  </si>
  <si>
    <t>• Coupe-pain avec goulotte de sécurité et bouton d'arrêt d'urgence</t>
  </si>
  <si>
    <t>Travaux : Faire installer un évier</t>
  </si>
  <si>
    <r>
      <t xml:space="preserve">Marquage CE relevé sur les équipements de travail : machine </t>
    </r>
    <r>
      <rPr>
        <sz val="10"/>
        <color indexed="30"/>
        <rFont val="Tahoma"/>
        <family val="2"/>
      </rPr>
      <t xml:space="preserve">xxx </t>
    </r>
    <r>
      <rPr>
        <sz val="10"/>
        <rFont val="Tahoma"/>
        <family val="2"/>
      </rPr>
      <t>notamment</t>
    </r>
  </si>
  <si>
    <t>Pelle + balayette "posture debout"</t>
  </si>
  <si>
    <t>Matériel : Pelle + balayette "posture debout"</t>
  </si>
  <si>
    <t>Raclette à sol</t>
  </si>
  <si>
    <t>Matériel : Raclette à sol</t>
  </si>
  <si>
    <t>Matériel : Remplacer l'escabeau concerné par un équipement marqué "Conforme aux exigences de sécurité" et EN 131</t>
  </si>
  <si>
    <t>Audiogramme régulier pour personnel exposé au bruit</t>
  </si>
  <si>
    <t>Médecine préventive : Audiogramme régulier pour le personnel exposé au bruit</t>
  </si>
  <si>
    <t>Document : Procédure en cas de déclenchement du niveau 3 ou 4 du plan canicule</t>
  </si>
  <si>
    <t>Procédure en cas de déclenchement du niveau 3 ou 4 du plan canicule</t>
  </si>
  <si>
    <t>Recommandation : entretien des filtres des climatisations avant chaque changement de mode chaud / froid</t>
  </si>
  <si>
    <t>Entretien régulier des filtres des climatisations</t>
  </si>
  <si>
    <t>Auto-laveuse sur batteries</t>
  </si>
  <si>
    <t>Procédure de charge de batteries avec, notamment, lieu de charge ventilé et pas de travail risquant de former un point chaud à proximité car émission d'hydrogène, gaz explosif</t>
  </si>
  <si>
    <t>Document : Procédure de charge de batteries avec, notamment, lieu de charge ventilé et pas de travail risquant de former un point chaud à proximité car émission d'hydrogène, gaz explosif</t>
  </si>
  <si>
    <t>Armoires électriques exemptes de tout stockage</t>
  </si>
  <si>
    <t>Organisation : Enlever le matériel stocké dans les armoires électriques</t>
  </si>
  <si>
    <t>Sol souple au niveau des aires de jeux extérieures</t>
  </si>
  <si>
    <t>Travaux : Faire refaire le sol souple au niveau des aires de jeux extérieures</t>
  </si>
  <si>
    <t>PAV :</t>
  </si>
  <si>
    <t>Point d'Apport Volontaire (déchets)</t>
  </si>
  <si>
    <t>Transport en commun</t>
  </si>
  <si>
    <r>
      <t xml:space="preserve">• Tous les éléments mentionnés dans la colonne </t>
    </r>
    <r>
      <rPr>
        <sz val="10"/>
        <color indexed="23"/>
        <rFont val="Tahoma"/>
        <family val="2"/>
      </rPr>
      <t xml:space="preserve">"… existants" </t>
    </r>
    <r>
      <rPr>
        <sz val="10"/>
        <rFont val="Tahoma"/>
        <family val="2"/>
      </rPr>
      <t>se reportent automatiquement dans le plan d'action</t>
    </r>
  </si>
  <si>
    <r>
      <t xml:space="preserve">• Attention ! En cas de suppression d'un onglet, le plan d'action ne fonctionne plus. Pour le réactiver, cliquer sur l'icône </t>
    </r>
    <r>
      <rPr>
        <sz val="10"/>
        <color indexed="23"/>
        <rFont val="Tahoma"/>
        <family val="2"/>
      </rPr>
      <t>"Assistant Tableau croisé dynamique"</t>
    </r>
    <r>
      <rPr>
        <sz val="10"/>
        <rFont val="Tahoma"/>
        <family val="2"/>
      </rPr>
      <t xml:space="preserve">, créée au préalable dans la barre de lancement rapide, puis </t>
    </r>
    <r>
      <rPr>
        <sz val="10"/>
        <color indexed="23"/>
        <rFont val="Tahoma"/>
        <family val="2"/>
      </rPr>
      <t>"Précédent"</t>
    </r>
    <r>
      <rPr>
        <sz val="10"/>
        <rFont val="Tahoma"/>
        <family val="2"/>
      </rPr>
      <t xml:space="preserve"> et supprimer la plage présentant un message d'erreur</t>
    </r>
  </si>
  <si>
    <t>Sensibilisation à l'ergonomie lors du travail sur écran, incluse dans la formation Prévention des Risques liés à l'Activité Physique (PRAP)</t>
  </si>
  <si>
    <t>Nota : Vaccination DTP et hépatite B obligatoires selon l'activité</t>
  </si>
  <si>
    <t>Surveillance Médicale Renforcée (SMR) pour les agents à risques particuliers</t>
  </si>
  <si>
    <t>Médecine préventive : Surveillance Médicale Renforcée (SMR) pour les agents à risques particuliers</t>
  </si>
  <si>
    <t>Nota : Transmission obligatoire de la fiche récapitulative du DTA à tout agent ou entreprise intervenant sur le bâtiment</t>
  </si>
  <si>
    <t>Repas / pauses</t>
  </si>
  <si>
    <t>Armoires individuelles à double compartiment pour séparer les vêtements de travail des vêtements de ville</t>
  </si>
  <si>
    <t>Matériel : Armoires individuelles à double compartiment pour séparer les vêtements de travail des vêtements de ville</t>
  </si>
  <si>
    <r>
      <t xml:space="preserve">Formation au risque chimique pour les agents utilisant des produits, par </t>
    </r>
    <r>
      <rPr>
        <sz val="10"/>
        <color indexed="30"/>
        <rFont val="Tahoma"/>
        <family val="2"/>
      </rPr>
      <t>le fournisseur ou le CDG</t>
    </r>
  </si>
  <si>
    <t>Organisation : Pour les travailleurs isolés, autre agent à proximité, visites ou appels réguliers, notamment en fin de poste (agent d'entretien le soir par exemple)</t>
  </si>
  <si>
    <t>• Afin de prendre en compte les accidents de service et maladie professionnelle dans la hiérarchisation des risques, veiller à créer une ligne par accident dans chaque thématique et d'indiquer une priorité 1 dans la case priorité pour chaque évènement</t>
  </si>
  <si>
    <t>Balai de lavage à plat avec manche télescopique et pédale de déverrouillage + seau bi-bac sur roulettes + presse</t>
  </si>
  <si>
    <t>Balai à franges + seau classique + grille d'essorage</t>
  </si>
  <si>
    <t>Matériel : Balai à franges + seau classique + grille d'essorage</t>
  </si>
  <si>
    <t>Panneau de signalisation "Attention, sol mouillé"</t>
  </si>
  <si>
    <t>Matériel : Panneau de signalisation "Attention, sol mouillé"</t>
  </si>
  <si>
    <t>Matériel : Couchettes basses, légères, empilables et faciles à nettoyer</t>
  </si>
  <si>
    <t>Couchettes basses, légères, empilables et faciles à nettoyer</t>
  </si>
  <si>
    <r>
      <rPr>
        <i/>
        <u/>
        <sz val="10"/>
        <rFont val="Tahoma"/>
        <family val="2"/>
      </rPr>
      <t xml:space="preserve">Nota </t>
    </r>
    <r>
      <rPr>
        <i/>
        <sz val="10"/>
        <rFont val="Tahoma"/>
        <family val="2"/>
      </rPr>
      <t>: Si accident ou maladie dans l'année, mettre en face une valeur 1 dans la colonne "Priorité" (étape facultative)</t>
    </r>
  </si>
  <si>
    <t xml:space="preserve">Nota : Le remplissage des onglets "Pénibilité" et "Organisation" est facultatif = onglets </t>
  </si>
  <si>
    <t>Accidents / maladies</t>
  </si>
  <si>
    <t>Nature maladie professionnelle 1 déclarée cette année</t>
  </si>
  <si>
    <t>Nature maladie professionnelle 2 déclarée cette année</t>
  </si>
  <si>
    <t>Nature accident de service 1 déclaré cette année</t>
  </si>
  <si>
    <t>Nature accident de service 2 déclaré cette année</t>
  </si>
  <si>
    <t>Nature maladie professionnelle déclarée cette année</t>
  </si>
  <si>
    <t>Effectif total :</t>
  </si>
  <si>
    <t>Site</t>
  </si>
  <si>
    <t>Poste</t>
  </si>
  <si>
    <t>Restaurant scolaire</t>
  </si>
  <si>
    <t>Agent de restauration</t>
  </si>
  <si>
    <t>Affaires scolaires</t>
  </si>
  <si>
    <t>Responsable des affaires scolaires</t>
  </si>
  <si>
    <t>Saisie administrative</t>
  </si>
  <si>
    <t>Gestion des plannings</t>
  </si>
  <si>
    <t>Accueil de Loisirs Sans Hébergement (ALSH)</t>
  </si>
  <si>
    <t>Agent d'animation</t>
  </si>
  <si>
    <t>Agent d'entretien</t>
  </si>
  <si>
    <t>Animation périscolaire</t>
  </si>
  <si>
    <t>Agent de plonge</t>
  </si>
  <si>
    <t>Surveillance du temps de repas</t>
  </si>
  <si>
    <t>Agent de service</t>
  </si>
  <si>
    <t>Remplissage/vidage machine à laver la vaisselle</t>
  </si>
  <si>
    <t>Entretien du linge des écoles</t>
  </si>
  <si>
    <t>Agent administratif</t>
  </si>
  <si>
    <t>GNR :</t>
  </si>
  <si>
    <t>Gazole Non Routier</t>
  </si>
  <si>
    <t>PCS :</t>
  </si>
  <si>
    <t>Plan Communal de Sauvegarde</t>
  </si>
  <si>
    <t>SPP :</t>
  </si>
  <si>
    <t>Sapeur Pompier Professionnel</t>
  </si>
  <si>
    <t>Conditions de travail - Hygiène</t>
  </si>
  <si>
    <t>Risque routier - Circulation - Engins</t>
  </si>
  <si>
    <t>Routier - Circulation - Engins</t>
  </si>
  <si>
    <t>Gyrophare orange sur le véhicule de livraison de repas</t>
  </si>
  <si>
    <t>• Machine à café</t>
  </si>
  <si>
    <t>Matériel : Machine à café</t>
  </si>
  <si>
    <t>• Distributeur automatique de boissons</t>
  </si>
  <si>
    <t>Matériel : Distributeur automatique de boissons</t>
  </si>
  <si>
    <t>• Distributeur automatique d'encas</t>
  </si>
  <si>
    <t>Matériel : Distributeur automatique d'encas</t>
  </si>
  <si>
    <t>Formation Prévention des Risques liés à l'Activité Physique (PRAP) comprenant la formation aux manutentions manuelles (ex-gestes et postures)</t>
  </si>
  <si>
    <t>Formation : Stage Prévention des Risques liés à l'Activité Physique (PRAP) comprenant la formation aux manutentions manuelles (ex-gestes et postures)</t>
  </si>
  <si>
    <t>EPI : Lunettes de protection</t>
  </si>
  <si>
    <t>Plans d'évacuation et consignes en cas d'incendie, avec numéros en cas d'urgence, définition des points de rassemblement, noms des guide/serre-files affichés dans tous les locaux</t>
  </si>
  <si>
    <r>
      <t xml:space="preserve">Organisation : </t>
    </r>
    <r>
      <rPr>
        <sz val="10"/>
        <color indexed="30"/>
        <rFont val="Tahoma"/>
        <family val="2"/>
      </rPr>
      <t>Afficher/compléter</t>
    </r>
    <r>
      <rPr>
        <sz val="10"/>
        <color indexed="8"/>
        <rFont val="Tahoma"/>
        <family val="2"/>
      </rPr>
      <t xml:space="preserve"> les plans d'évacuation et consignes en cas d'incendie, avec numéros en cas d'urgence, définition des points de rassemblement et noms des guide/serre-files dans tous les locaux</t>
    </r>
  </si>
  <si>
    <t>Formation : Stage "Hygiène alimentaire" pour tous les agents de la cuisine, renouvelée annuellement</t>
  </si>
  <si>
    <t>Formation : Stage "Risque chimique" pour les agents utilisant des produits, par le fournisseur ou le CDG par exemple</t>
  </si>
  <si>
    <t>Vérification annuelle réglementaire des VMC</t>
  </si>
  <si>
    <t>Vérification annuelle réglementaire des installations électriques par organisme spécialisé et levée systématique des non-conformités</t>
  </si>
  <si>
    <t>Vérification : Contrôle annuel des points d’ancrage par un organisme spécialisé</t>
  </si>
  <si>
    <t>Vérification annuelle des points d’ancrage par un organisme spécialisé</t>
  </si>
  <si>
    <t>Stage de manipulation des extincteurs pour l'ensemble du personnel</t>
  </si>
  <si>
    <t>Formation : Stage de manipulation des extincteurs pour l'ensemble du personnel</t>
  </si>
  <si>
    <t>Contrôle annuel réglementaire des extincteurs</t>
  </si>
  <si>
    <t>Contrôle annuel réglementaire des BAES</t>
  </si>
  <si>
    <t>Contrôle annuel réglementaire du désenfumage</t>
  </si>
  <si>
    <t>Contrôle annuel réglementaire des RIA</t>
  </si>
  <si>
    <t>Contrôle annuel réglementaire des installations de gaz</t>
  </si>
  <si>
    <t>Contrôle réglementaire des ascenseurs par un organisme spécialisé (périodicité 6 semaines / 6 mois / 1 an selon les parties contrôlées)</t>
  </si>
  <si>
    <t>Contrôle annuel réglementaire du monte-charge par un organisme spécialisé</t>
  </si>
  <si>
    <t>Formation : Stage "Management" pour les responsables hiérarchiques</t>
  </si>
  <si>
    <t>Formation : Stage "Gestion des conflits"</t>
  </si>
  <si>
    <r>
      <t xml:space="preserve">Formation au secourisme (PSC1 ou SST) de </t>
    </r>
    <r>
      <rPr>
        <sz val="10"/>
        <color indexed="30"/>
        <rFont val="Tahoma"/>
        <family val="2"/>
      </rPr>
      <t>xxx</t>
    </r>
    <r>
      <rPr>
        <sz val="10"/>
        <color indexed="8"/>
        <rFont val="Tahoma"/>
        <family val="2"/>
      </rPr>
      <t xml:space="preserve"> agents</t>
    </r>
  </si>
  <si>
    <r>
      <t xml:space="preserve">Formation : Stage de secourisme (PSC1 ou SST) de </t>
    </r>
    <r>
      <rPr>
        <sz val="10"/>
        <color indexed="30"/>
        <rFont val="Tahoma"/>
        <family val="2"/>
      </rPr>
      <t>xx</t>
    </r>
    <r>
      <rPr>
        <sz val="10"/>
        <color indexed="8"/>
        <rFont val="Tahoma"/>
        <family val="2"/>
      </rPr>
      <t xml:space="preserve"> agents pour avoir en permanence au moins 1 secouriste par site</t>
    </r>
  </si>
  <si>
    <t>Portes battantes coupe-feu avec fermeture automatique en cas de déclenchement de l'alarme incendie</t>
  </si>
  <si>
    <t>Matériel : Portes battantes coupe-feu avec fermeture automatique en cas de déclenchement de l'alarme incendie</t>
  </si>
  <si>
    <t>Protocole alcool et addictions</t>
  </si>
  <si>
    <t>Stage de management pour les responsables hiérarchiques</t>
  </si>
  <si>
    <t>Stage sur la gestion des conflits</t>
  </si>
  <si>
    <t>AFPA :</t>
  </si>
  <si>
    <t>Association nationale pour la Formation Professionnelle des Adultes</t>
  </si>
  <si>
    <t>CMP :</t>
  </si>
  <si>
    <t>Centre Médico-Psychologique</t>
  </si>
  <si>
    <t>CTA :</t>
  </si>
  <si>
    <t>Centrale de Traitement d'Air</t>
  </si>
  <si>
    <t>Matériel : Balai de lavage à plat avec manche télescopique et pédale de déverrouillage + seau bi-bac sur roulettes + presse</t>
  </si>
  <si>
    <r>
      <t xml:space="preserve">Outil de suivi des révisions et contrôles techniques des véhicules (tableau avec alertes </t>
    </r>
    <r>
      <rPr>
        <sz val="10"/>
        <color indexed="30"/>
        <rFont val="Tahoma"/>
        <family val="2"/>
      </rPr>
      <t xml:space="preserve">ou </t>
    </r>
    <r>
      <rPr>
        <sz val="10"/>
        <color indexed="8"/>
        <rFont val="Tahoma"/>
        <family val="2"/>
      </rPr>
      <t>rappel systématique du garage/centre de CT)</t>
    </r>
  </si>
  <si>
    <r>
      <t xml:space="preserve">Vérification : Outil de suivi des révisions et contrôles techniques des véhicules (tableau avec alertes </t>
    </r>
    <r>
      <rPr>
        <sz val="10"/>
        <color indexed="30"/>
        <rFont val="Tahoma"/>
        <family val="2"/>
      </rPr>
      <t>ou</t>
    </r>
    <r>
      <rPr>
        <sz val="10"/>
        <color indexed="8"/>
        <rFont val="Tahoma"/>
        <family val="2"/>
      </rPr>
      <t xml:space="preserve"> rappel systématique du garage/centre de CT)</t>
    </r>
  </si>
  <si>
    <t>Surface suffisante des bureaux</t>
  </si>
  <si>
    <t>Organisation : Réaménager les bureaux afin de disposer d'une surface suffisante</t>
  </si>
  <si>
    <t>BEV :</t>
  </si>
  <si>
    <t>Bande d'Eveil à la Vigilance</t>
  </si>
  <si>
    <t>Cliquez sur l'icône pour accéder à l'onglet désiré</t>
  </si>
  <si>
    <r>
      <rPr>
        <sz val="10"/>
        <color indexed="8"/>
        <rFont val="Tahoma"/>
        <family val="2"/>
      </rPr>
      <t xml:space="preserve">Page de </t>
    </r>
    <r>
      <rPr>
        <b/>
        <sz val="10"/>
        <color indexed="8"/>
        <rFont val="Tahoma"/>
        <family val="2"/>
      </rPr>
      <t>Garde</t>
    </r>
  </si>
  <si>
    <r>
      <t>A</t>
    </r>
    <r>
      <rPr>
        <sz val="10"/>
        <rFont val="Tahoma"/>
        <family val="2"/>
      </rPr>
      <t>mbiance</t>
    </r>
    <r>
      <rPr>
        <b/>
        <sz val="10"/>
        <rFont val="Tahoma"/>
        <family val="2"/>
      </rPr>
      <t xml:space="preserve"> Thermique</t>
    </r>
  </si>
  <si>
    <r>
      <t>Méthodo</t>
    </r>
    <r>
      <rPr>
        <sz val="10"/>
        <rFont val="Tahoma"/>
        <family val="2"/>
      </rPr>
      <t>logie</t>
    </r>
  </si>
  <si>
    <r>
      <t xml:space="preserve">Incendie </t>
    </r>
    <r>
      <rPr>
        <sz val="10"/>
        <rFont val="Tahoma"/>
        <family val="2"/>
      </rPr>
      <t>- Explosion</t>
    </r>
  </si>
  <si>
    <r>
      <t xml:space="preserve">Notice </t>
    </r>
    <r>
      <rPr>
        <sz val="10"/>
        <rFont val="Tahoma"/>
        <family val="2"/>
      </rPr>
      <t>d'utilisation</t>
    </r>
  </si>
  <si>
    <r>
      <rPr>
        <sz val="10"/>
        <rFont val="Tahoma"/>
        <family val="2"/>
      </rPr>
      <t>Liste des</t>
    </r>
    <r>
      <rPr>
        <b/>
        <sz val="10"/>
        <rFont val="Tahoma"/>
        <family val="2"/>
      </rPr>
      <t xml:space="preserve"> Sigles</t>
    </r>
  </si>
  <si>
    <r>
      <rPr>
        <sz val="10"/>
        <rFont val="Tahoma"/>
        <family val="2"/>
      </rPr>
      <t xml:space="preserve">Risque </t>
    </r>
    <r>
      <rPr>
        <b/>
        <sz val="10"/>
        <rFont val="Tahoma"/>
        <family val="2"/>
      </rPr>
      <t>Chimique</t>
    </r>
  </si>
  <si>
    <r>
      <t xml:space="preserve">Manutention </t>
    </r>
    <r>
      <rPr>
        <sz val="10"/>
        <rFont val="Tahoma"/>
        <family val="2"/>
      </rPr>
      <t>- Postures - TMS</t>
    </r>
  </si>
  <si>
    <r>
      <t xml:space="preserve">Conditions </t>
    </r>
    <r>
      <rPr>
        <sz val="10"/>
        <rFont val="Tahoma"/>
        <family val="2"/>
      </rPr>
      <t>de travail - Hygiène</t>
    </r>
  </si>
  <si>
    <r>
      <rPr>
        <sz val="10"/>
        <rFont val="Tahoma"/>
        <family val="2"/>
      </rPr>
      <t xml:space="preserve">Synthèse des </t>
    </r>
    <r>
      <rPr>
        <b/>
        <sz val="10"/>
        <rFont val="Tahoma"/>
        <family val="2"/>
      </rPr>
      <t>Questionnaires</t>
    </r>
  </si>
  <si>
    <r>
      <rPr>
        <sz val="10"/>
        <rFont val="Tahoma"/>
        <family val="2"/>
      </rPr>
      <t xml:space="preserve">Description des </t>
    </r>
    <r>
      <rPr>
        <b/>
        <sz val="10"/>
        <rFont val="Tahoma"/>
        <family val="2"/>
      </rPr>
      <t>Activités</t>
    </r>
  </si>
  <si>
    <r>
      <rPr>
        <sz val="10"/>
        <rFont val="Tahoma"/>
        <family val="2"/>
      </rPr>
      <t xml:space="preserve">Risque </t>
    </r>
    <r>
      <rPr>
        <b/>
        <sz val="10"/>
        <rFont val="Tahoma"/>
        <family val="2"/>
      </rPr>
      <t xml:space="preserve">Routier </t>
    </r>
    <r>
      <rPr>
        <sz val="10"/>
        <rFont val="Tahoma"/>
        <family val="2"/>
      </rPr>
      <t>- Circulation
- Engins</t>
    </r>
  </si>
  <si>
    <r>
      <t>R</t>
    </r>
    <r>
      <rPr>
        <sz val="10"/>
        <rFont val="Tahoma"/>
        <family val="2"/>
      </rPr>
      <t>isques</t>
    </r>
    <r>
      <rPr>
        <b/>
        <sz val="10"/>
        <rFont val="Tahoma"/>
        <family val="2"/>
      </rPr>
      <t xml:space="preserve"> P</t>
    </r>
    <r>
      <rPr>
        <sz val="10"/>
        <rFont val="Tahoma"/>
        <family val="2"/>
      </rPr>
      <t>sycho-</t>
    </r>
    <r>
      <rPr>
        <b/>
        <sz val="10"/>
        <rFont val="Tahoma"/>
        <family val="2"/>
      </rPr>
      <t>S</t>
    </r>
    <r>
      <rPr>
        <sz val="10"/>
        <rFont val="Tahoma"/>
        <family val="2"/>
      </rPr>
      <t>ociaux</t>
    </r>
  </si>
  <si>
    <r>
      <rPr>
        <sz val="10"/>
        <color indexed="9"/>
        <rFont val="Tahoma"/>
        <family val="2"/>
      </rPr>
      <t xml:space="preserve">Pré-repérage de la </t>
    </r>
    <r>
      <rPr>
        <b/>
        <sz val="10"/>
        <color indexed="9"/>
        <rFont val="Tahoma"/>
        <family val="2"/>
      </rPr>
      <t>Pénibilité</t>
    </r>
  </si>
  <si>
    <r>
      <rPr>
        <sz val="10"/>
        <rFont val="Tahoma"/>
        <family val="2"/>
      </rPr>
      <t xml:space="preserve">Chute de </t>
    </r>
    <r>
      <rPr>
        <b/>
        <sz val="10"/>
        <rFont val="Tahoma"/>
        <family val="2"/>
      </rPr>
      <t xml:space="preserve">Hauteur
</t>
    </r>
    <r>
      <rPr>
        <sz val="10"/>
        <rFont val="Tahoma"/>
        <family val="2"/>
      </rPr>
      <t xml:space="preserve"> - Chute avec dénivellation</t>
    </r>
  </si>
  <si>
    <r>
      <t xml:space="preserve">Organisation </t>
    </r>
    <r>
      <rPr>
        <sz val="10"/>
        <color indexed="9"/>
        <rFont val="Tahoma"/>
        <family val="2"/>
      </rPr>
      <t>de la prévention</t>
    </r>
  </si>
  <si>
    <r>
      <t xml:space="preserve">Heurt </t>
    </r>
    <r>
      <rPr>
        <sz val="10"/>
        <rFont val="Tahoma"/>
        <family val="2"/>
      </rPr>
      <t>- Chute de plain-pied
 - Chute d'objet - Effondrement</t>
    </r>
  </si>
  <si>
    <t>Nota : case grisée = onglet facultatif | icône inactive = onglet non concerné</t>
  </si>
  <si>
    <t>Travail sur écran - Fatigue visuelle - TMS</t>
  </si>
  <si>
    <t>Heurt - Chute de plain pied - Chute d'objets - Effondrement</t>
  </si>
  <si>
    <t>Heurt - Chute de plain pied / d'objet - Effondrement</t>
  </si>
  <si>
    <r>
      <t xml:space="preserve">Action spécifique, au choix : action récurrente (vérification périodique, formation avec recyclage…) </t>
    </r>
    <r>
      <rPr>
        <b/>
        <sz val="10"/>
        <rFont val="Tahoma"/>
        <family val="2"/>
      </rPr>
      <t>ou bien</t>
    </r>
    <r>
      <rPr>
        <sz val="10"/>
        <rFont val="Tahoma"/>
        <family val="2"/>
      </rPr>
      <t xml:space="preserve"> proposition d'aménagement à prévoir dans de futurs locaux </t>
    </r>
    <r>
      <rPr>
        <b/>
        <sz val="10"/>
        <rFont val="Tahoma"/>
        <family val="2"/>
      </rPr>
      <t>ou bien</t>
    </r>
    <r>
      <rPr>
        <sz val="10"/>
        <rFont val="Tahoma"/>
        <family val="2"/>
      </rPr>
      <t xml:space="preserve"> proposition individuelle à valider par l'agent concerné (bureau)</t>
    </r>
  </si>
  <si>
    <t>Matériel : Gyrophare orange sur le véhicule de livraison de repas s'il est amené à stationner fréquemment sur les chaussées</t>
  </si>
  <si>
    <t>Matériel : Bandes rouges et blanches rétroréfléchissantes sur le véhicule de livraison de repas s'il est amené à stationner fréquemment sur les chaussées</t>
  </si>
  <si>
    <t>NAP :</t>
  </si>
  <si>
    <t>Nouvelles Activités Périscolaires</t>
  </si>
  <si>
    <t>TMS :</t>
  </si>
  <si>
    <t>Troubles Musculo-Squelettiques</t>
  </si>
  <si>
    <t>STEP :</t>
  </si>
  <si>
    <t>Station d'Epuration</t>
  </si>
  <si>
    <t>Risque non concerné</t>
  </si>
  <si>
    <t>Accès au bâtiment sécurisé avec visiophone et gâche électrique</t>
  </si>
  <si>
    <t>Travaux : Accès au bâtiment sécurisé avec visiophone et gâche électrique</t>
  </si>
  <si>
    <t>Intrusion</t>
  </si>
  <si>
    <t>Assistant de Prévention / Conseiller de Prévention</t>
  </si>
  <si>
    <r>
      <rPr>
        <sz val="9"/>
        <rFont val="Tahoma"/>
        <family val="2"/>
      </rPr>
      <t xml:space="preserve"> ex-</t>
    </r>
    <r>
      <rPr>
        <b/>
        <sz val="9"/>
        <rFont val="Tahoma"/>
        <family val="2"/>
      </rPr>
      <t>ACMO :</t>
    </r>
  </si>
  <si>
    <t>Agent Chargé d’assister et de conseiller l’autorité territoriale dans la Mise en Œuvre des règles d’hygiène et sécurité</t>
  </si>
  <si>
    <t>BPJEPS AAN :</t>
  </si>
  <si>
    <t>Brevet Professionnel de la Jeunesse, de l'Éducation Populaire et du Sport (Activités Aquatiques et de la Natation )</t>
  </si>
  <si>
    <r>
      <rPr>
        <sz val="9"/>
        <rFont val="Tahoma"/>
        <family val="2"/>
      </rPr>
      <t xml:space="preserve"> ex-</t>
    </r>
    <r>
      <rPr>
        <b/>
        <sz val="9"/>
        <rFont val="Tahoma"/>
        <family val="2"/>
      </rPr>
      <t>BEESAN :</t>
    </r>
  </si>
  <si>
    <t>Brevet d'État d'Éducateur Sportif des Activités de la Natation</t>
  </si>
  <si>
    <t>CAEP MNS :</t>
  </si>
  <si>
    <t>Certificat d'Aptitude à l'Exercice de la Profession de Maître Nageur Sauveteur</t>
  </si>
  <si>
    <t>Caisse d'Assurance Retraite et de la Santé Au Travail</t>
  </si>
  <si>
    <r>
      <t xml:space="preserve"> </t>
    </r>
    <r>
      <rPr>
        <sz val="9"/>
        <rFont val="Tahoma"/>
        <family val="2"/>
      </rPr>
      <t>ex-</t>
    </r>
    <r>
      <rPr>
        <b/>
        <sz val="9"/>
        <rFont val="Tahoma"/>
        <family val="2"/>
      </rPr>
      <t>CRAM :</t>
    </r>
  </si>
  <si>
    <t>Caisse Régionale d'Assurance Maladie</t>
  </si>
  <si>
    <t>Direction Régionale des Entreprises, de la Concurrence, de la Consommation, du Travail et de l’Emploi</t>
  </si>
  <si>
    <r>
      <t xml:space="preserve"> </t>
    </r>
    <r>
      <rPr>
        <sz val="9"/>
        <rFont val="Tahoma"/>
        <family val="2"/>
      </rPr>
      <t>ex-</t>
    </r>
    <r>
      <rPr>
        <b/>
        <sz val="9"/>
        <rFont val="Tahoma"/>
        <family val="2"/>
      </rPr>
      <t>DRTEFP :</t>
    </r>
  </si>
  <si>
    <t>Direction Régionale du Travail, de l'Emploi et de la Formation Professionnelle</t>
  </si>
  <si>
    <t>Direction Régionale de l'Environnement, de l'Aménagement et Logement</t>
  </si>
  <si>
    <r>
      <rPr>
        <sz val="9"/>
        <rFont val="Tahoma"/>
        <family val="2"/>
      </rPr>
      <t xml:space="preserve"> ex-</t>
    </r>
    <r>
      <rPr>
        <b/>
        <sz val="9"/>
        <rFont val="Tahoma"/>
        <family val="2"/>
      </rPr>
      <t>DRIRE :</t>
    </r>
  </si>
  <si>
    <t>Direction Régionale de l'Industrie, de la du Recherche et de l'Environnement</t>
  </si>
  <si>
    <t>ETAPS :</t>
  </si>
  <si>
    <t>MNS :</t>
  </si>
  <si>
    <t>Projet d'Accueil Individualisé (enfant malade, allergique…)</t>
  </si>
  <si>
    <t>Prévention Secours Civique niveau 1</t>
  </si>
  <si>
    <r>
      <t xml:space="preserve"> </t>
    </r>
    <r>
      <rPr>
        <sz val="9"/>
        <rFont val="Tahoma"/>
        <family val="2"/>
      </rPr>
      <t>ex-</t>
    </r>
    <r>
      <rPr>
        <b/>
        <sz val="9"/>
        <rFont val="Tahoma"/>
        <family val="2"/>
      </rPr>
      <t>AFPS :</t>
    </r>
  </si>
  <si>
    <t>Attestation de Formation aux Premiers Secours</t>
  </si>
  <si>
    <r>
      <rPr>
        <sz val="9"/>
        <rFont val="Tahoma"/>
        <family val="2"/>
      </rPr>
      <t xml:space="preserve"> ex-</t>
    </r>
    <r>
      <rPr>
        <b/>
        <sz val="9"/>
        <rFont val="Tahoma"/>
        <family val="2"/>
      </rPr>
      <t>BNS :</t>
    </r>
  </si>
  <si>
    <t>Brevet National de Secourisme</t>
  </si>
  <si>
    <r>
      <t>Mesure indicative du bruit avec sonomètre par</t>
    </r>
    <r>
      <rPr>
        <sz val="10"/>
        <color indexed="30"/>
        <rFont val="Tahoma"/>
        <family val="2"/>
      </rPr>
      <t xml:space="preserve"> xxx </t>
    </r>
    <r>
      <rPr>
        <sz val="10"/>
        <color indexed="8"/>
        <rFont val="Tahoma"/>
        <family val="2"/>
      </rPr>
      <t xml:space="preserve">le </t>
    </r>
    <r>
      <rPr>
        <sz val="10"/>
        <color indexed="30"/>
        <rFont val="Tahoma"/>
        <family val="2"/>
      </rPr>
      <t xml:space="preserve">xx/xx/xx </t>
    </r>
    <r>
      <rPr>
        <sz val="10"/>
        <rFont val="Tahoma"/>
        <family val="2"/>
      </rPr>
      <t xml:space="preserve">: </t>
    </r>
    <r>
      <rPr>
        <sz val="10"/>
        <color indexed="30"/>
        <rFont val="Tahoma"/>
        <family val="2"/>
      </rPr>
      <t>xx</t>
    </r>
    <r>
      <rPr>
        <sz val="10"/>
        <rFont val="Tahoma"/>
        <family val="2"/>
      </rPr>
      <t xml:space="preserve"> dBA en moyenne, </t>
    </r>
    <r>
      <rPr>
        <sz val="10"/>
        <color indexed="30"/>
        <rFont val="Tahoma"/>
        <family val="2"/>
      </rPr>
      <t xml:space="preserve">xx </t>
    </r>
    <r>
      <rPr>
        <sz val="10"/>
        <rFont val="Tahoma"/>
        <family val="2"/>
      </rPr>
      <t xml:space="preserve">dBA maximum sur le poste </t>
    </r>
    <r>
      <rPr>
        <sz val="10"/>
        <color indexed="30"/>
        <rFont val="Tahoma"/>
        <family val="2"/>
      </rPr>
      <t>xxx (conditions de mesure)</t>
    </r>
  </si>
  <si>
    <t>Mesure : Faire réaliser un relevé sonométrique indicatif sur les différents postes de travail (réfectoire notamment)</t>
  </si>
  <si>
    <t>Mesure : Faire réaliser un relevé indicatif de l'éclairement des différents postes de travail avec un luxmètre</t>
  </si>
  <si>
    <r>
      <rPr>
        <sz val="10"/>
        <rFont val="Calibri"/>
        <family val="2"/>
      </rPr>
      <t>•</t>
    </r>
    <r>
      <rPr>
        <sz val="10"/>
        <rFont val="Tahoma"/>
        <family val="2"/>
      </rPr>
      <t xml:space="preserve"> Poste </t>
    </r>
    <r>
      <rPr>
        <sz val="10"/>
        <color indexed="30"/>
        <rFont val="Tahoma"/>
        <family val="2"/>
      </rPr>
      <t>xxx : xxx</t>
    </r>
    <r>
      <rPr>
        <sz val="10"/>
        <rFont val="Tahoma"/>
        <family val="2"/>
      </rPr>
      <t xml:space="preserve"> lux </t>
    </r>
    <r>
      <rPr>
        <sz val="10"/>
        <color indexed="30"/>
        <rFont val="Tahoma"/>
        <family val="2"/>
      </rPr>
      <t>avec/sans</t>
    </r>
    <r>
      <rPr>
        <sz val="10"/>
        <rFont val="Tahoma"/>
        <family val="2"/>
      </rPr>
      <t xml:space="preserve"> éclairage artificiel</t>
    </r>
  </si>
  <si>
    <t>Registre incendie dans un boîtier métallique ininflammable rouge</t>
  </si>
  <si>
    <t>Document : Registre incendie + Boîtier métallique ininflammable rouge</t>
  </si>
  <si>
    <t>Stockage des masques et leurs cartouches dans des boîtes ou sacs hermétiques (sac congélation) pour éviter qu'ils se "chargent" à l'air libre</t>
  </si>
  <si>
    <t>Organisation : Stocker les masques et leurs cartouches dans des boîtes ou sacs hermétiques (sac congélation par exemple) pour éviter qu'ils se "chargent" à l'air libre</t>
  </si>
  <si>
    <t>Conduite de minibus</t>
  </si>
  <si>
    <t>Minibus avec 9 places chauffeur inclus</t>
  </si>
  <si>
    <t>Matériel : S'assurer que le minibus comprend bien 9 places chauffeur inclus</t>
  </si>
  <si>
    <t>Attestation préfectorale d'aptitude pour les conducteurs</t>
  </si>
  <si>
    <t>Document : Attestation préfectorale d'aptitude pour les conducteurs du minibus</t>
  </si>
  <si>
    <t>Vignette mauve réglementaire sur le pare-brise pour le transport des personnes</t>
  </si>
  <si>
    <t>Document : Vignette mauve réglementaire sur le pare-brise du minibus pour le transport des personnes</t>
  </si>
  <si>
    <t>FPT :</t>
  </si>
  <si>
    <t>Fonction Publique Territoriale</t>
  </si>
  <si>
    <t>Fonds pour l’Insertion des Personnes Handicapées dans la Fonction Publique</t>
  </si>
  <si>
    <r>
      <t xml:space="preserve">Mesure indicative d'éclairement avec luxmètre par </t>
    </r>
    <r>
      <rPr>
        <sz val="10"/>
        <color indexed="30"/>
        <rFont val="Tahoma"/>
        <family val="2"/>
      </rPr>
      <t>xxx</t>
    </r>
    <r>
      <rPr>
        <sz val="10"/>
        <color indexed="8"/>
        <rFont val="Tahoma"/>
        <family val="2"/>
      </rPr>
      <t xml:space="preserve"> le </t>
    </r>
    <r>
      <rPr>
        <sz val="10"/>
        <color indexed="30"/>
        <rFont val="Tahoma"/>
        <family val="2"/>
      </rPr>
      <t>xx/xx/xx</t>
    </r>
    <r>
      <rPr>
        <sz val="10"/>
        <color indexed="8"/>
        <rFont val="Tahoma"/>
        <family val="2"/>
      </rPr>
      <t xml:space="preserve"> à </t>
    </r>
    <r>
      <rPr>
        <sz val="10"/>
        <color indexed="30"/>
        <rFont val="Tahoma"/>
        <family val="2"/>
      </rPr>
      <t xml:space="preserve">xxhxx </t>
    </r>
    <r>
      <rPr>
        <sz val="10"/>
        <color indexed="8"/>
        <rFont val="Tahoma"/>
        <family val="2"/>
      </rPr>
      <t xml:space="preserve">(temps </t>
    </r>
    <r>
      <rPr>
        <sz val="10"/>
        <color indexed="30"/>
        <rFont val="Tahoma"/>
        <family val="2"/>
      </rPr>
      <t>ensoleillé / pluvieux / couvert</t>
    </r>
    <r>
      <rPr>
        <sz val="10"/>
        <color indexed="8"/>
        <rFont val="Tahoma"/>
        <family val="2"/>
      </rPr>
      <t>) :</t>
    </r>
  </si>
  <si>
    <t>Travaux : Ventiler la cuisine avec une hotte aspirante</t>
  </si>
  <si>
    <t>Hottes aspirante en cuisine</t>
  </si>
  <si>
    <t>Vérification et entretien régulier des hottes</t>
  </si>
  <si>
    <t>Vérification : Entretien régulier des hottes</t>
  </si>
  <si>
    <r>
      <t xml:space="preserve">Vérification : </t>
    </r>
    <r>
      <rPr>
        <sz val="10"/>
        <color indexed="30"/>
        <rFont val="Tahoma"/>
        <family val="2"/>
      </rPr>
      <t>Poursuivre l'</t>
    </r>
    <r>
      <rPr>
        <sz val="10"/>
        <color indexed="8"/>
        <rFont val="Tahoma"/>
        <family val="2"/>
      </rPr>
      <t>entretien régulier des filtres des climatisations</t>
    </r>
  </si>
  <si>
    <r>
      <t xml:space="preserve">Vérification : </t>
    </r>
    <r>
      <rPr>
        <sz val="10"/>
        <color indexed="30"/>
        <rFont val="Tahoma"/>
        <family val="2"/>
      </rPr>
      <t xml:space="preserve">Poursuivre le </t>
    </r>
    <r>
      <rPr>
        <sz val="10"/>
        <color indexed="8"/>
        <rFont val="Tahoma"/>
        <family val="2"/>
      </rPr>
      <t>contrôle annuel réglementaire des installations électriques par un organisme spécialisé puis levée des non-conformités le cas échéant</t>
    </r>
  </si>
  <si>
    <r>
      <t xml:space="preserve">Vérification : </t>
    </r>
    <r>
      <rPr>
        <sz val="10"/>
        <color indexed="30"/>
        <rFont val="Tahoma"/>
        <family val="2"/>
      </rPr>
      <t>Poursuivre le</t>
    </r>
    <r>
      <rPr>
        <sz val="10"/>
        <color indexed="8"/>
        <rFont val="Tahoma"/>
        <family val="2"/>
      </rPr>
      <t xml:space="preserve"> contrôle annuel réglementaire des extincteurs</t>
    </r>
  </si>
  <si>
    <r>
      <t xml:space="preserve">Vérification : </t>
    </r>
    <r>
      <rPr>
        <sz val="10"/>
        <color indexed="30"/>
        <rFont val="Tahoma"/>
        <family val="2"/>
      </rPr>
      <t>Poursuivre le</t>
    </r>
    <r>
      <rPr>
        <sz val="10"/>
        <color indexed="8"/>
        <rFont val="Tahoma"/>
        <family val="2"/>
      </rPr>
      <t xml:space="preserve"> contrôle annuel réglementaire des BAES</t>
    </r>
  </si>
  <si>
    <r>
      <t xml:space="preserve">Vérification : </t>
    </r>
    <r>
      <rPr>
        <sz val="10"/>
        <color indexed="30"/>
        <rFont val="Tahoma"/>
        <family val="2"/>
      </rPr>
      <t>Poursuivre le</t>
    </r>
    <r>
      <rPr>
        <sz val="10"/>
        <color indexed="8"/>
        <rFont val="Tahoma"/>
        <family val="2"/>
      </rPr>
      <t xml:space="preserve"> contrôle annuel réglementaire du désenfumage</t>
    </r>
  </si>
  <si>
    <r>
      <t xml:space="preserve">Vérification : </t>
    </r>
    <r>
      <rPr>
        <sz val="10"/>
        <color indexed="30"/>
        <rFont val="Tahoma"/>
        <family val="2"/>
      </rPr>
      <t>Poursuivre le</t>
    </r>
    <r>
      <rPr>
        <sz val="10"/>
        <color indexed="8"/>
        <rFont val="Tahoma"/>
        <family val="2"/>
      </rPr>
      <t xml:space="preserve"> contrôle annuel réglementaire des RIA</t>
    </r>
  </si>
  <si>
    <r>
      <t xml:space="preserve">Vérification : </t>
    </r>
    <r>
      <rPr>
        <sz val="10"/>
        <color indexed="30"/>
        <rFont val="Tahoma"/>
        <family val="2"/>
      </rPr>
      <t>Poursuivre le</t>
    </r>
    <r>
      <rPr>
        <sz val="10"/>
        <color indexed="8"/>
        <rFont val="Tahoma"/>
        <family val="2"/>
      </rPr>
      <t xml:space="preserve"> contrôle annuel réglementaire des installations de gaz</t>
    </r>
  </si>
  <si>
    <r>
      <t xml:space="preserve">Vérification : </t>
    </r>
    <r>
      <rPr>
        <sz val="10"/>
        <color indexed="30"/>
        <rFont val="Tahoma"/>
        <family val="2"/>
      </rPr>
      <t xml:space="preserve">Poursuivre le </t>
    </r>
    <r>
      <rPr>
        <sz val="10"/>
        <color indexed="8"/>
        <rFont val="Tahoma"/>
        <family val="2"/>
      </rPr>
      <t>contrôle périodique des appareils de cuisson</t>
    </r>
  </si>
  <si>
    <r>
      <t xml:space="preserve">Vérification : </t>
    </r>
    <r>
      <rPr>
        <sz val="10"/>
        <color indexed="30"/>
        <rFont val="Tahoma"/>
        <family val="2"/>
      </rPr>
      <t>Poursuivre le</t>
    </r>
    <r>
      <rPr>
        <sz val="10"/>
        <color indexed="8"/>
        <rFont val="Tahoma"/>
        <family val="2"/>
      </rPr>
      <t xml:space="preserve"> contrôle réglementaire des ascenseurs par un organisme spécialisé (périodicité 6 semaines / 6 mois / 1 an selon les parties contrôlées)</t>
    </r>
  </si>
  <si>
    <r>
      <t xml:space="preserve">Vérification : </t>
    </r>
    <r>
      <rPr>
        <sz val="10"/>
        <color indexed="30"/>
        <rFont val="Tahoma"/>
        <family val="2"/>
      </rPr>
      <t xml:space="preserve">Poursuivre le </t>
    </r>
    <r>
      <rPr>
        <sz val="10"/>
        <color indexed="8"/>
        <rFont val="Tahoma"/>
        <family val="2"/>
      </rPr>
      <t>contrôle annuel réglementaire du monte-charge par un organisme spécialisé</t>
    </r>
  </si>
  <si>
    <t>"Groom" ferme-porte sur les portes palières</t>
  </si>
  <si>
    <t>Matériel : "Groom" ferme-porte sur les portes palières</t>
  </si>
  <si>
    <t>Risque biologique - Risque infectieux</t>
  </si>
  <si>
    <t>Biologique - Risque infectieux</t>
  </si>
  <si>
    <t xml:space="preserve">   1) Quelles sont les tâches que vous réalisez le plus souvent ?</t>
  </si>
  <si>
    <t xml:space="preserve">   2) Quelles sont celles que vous appréciez le plus ? Pourquoi ?</t>
  </si>
  <si>
    <t xml:space="preserve">   3) Quelles sont celles que vous appréciez le moins ? Pourquoi ?</t>
  </si>
  <si>
    <t xml:space="preserve">   4) Vous êtes-vous déjà fait mal sur votre lieu de travail ? Dans quelles circonstances ?</t>
  </si>
  <si>
    <t xml:space="preserve">   5) L'une de vos tâches vous pose-t-elle plus de problèmes ou vous parait-elle plus dangereuse que les autres ?</t>
  </si>
  <si>
    <t xml:space="preserve">   6) Que pensez-vous de vos locaux ? Vous semblent-ils parfois inadaptés à vos missions ?</t>
  </si>
  <si>
    <t xml:space="preserve">   7) Ressentez-vous un manque en matière de formation ? Si oui précisez</t>
  </si>
  <si>
    <t xml:space="preserve">   8) Ressentez-vous un manque en terme de matériel ? Si oui précisez</t>
  </si>
  <si>
    <t xml:space="preserve">   9) Ressentez-vous un manque en terme d'Equipements de Protection Individuelle (EPI) ? Si oui précisez</t>
  </si>
  <si>
    <t xml:space="preserve">   10) Avez-vous déjà été victime d'agressions verbales ou physiques au cours de votre travail ? Dans quelles circonstances ?</t>
  </si>
  <si>
    <t xml:space="preserve">   11) Considérez-vous votre travail comme source de stress ? Si oui, pourquoi ?</t>
  </si>
  <si>
    <t xml:space="preserve">   12) Avez-vous d'autres points à améliorer dans votre milieu de travail ? Si oui, lesquels ?</t>
  </si>
  <si>
    <r>
      <t>Unité de travail :</t>
    </r>
    <r>
      <rPr>
        <sz val="12"/>
        <rFont val="Tahoma"/>
        <family val="2"/>
      </rPr>
      <t xml:space="preserve"> </t>
    </r>
    <r>
      <rPr>
        <b/>
        <sz val="18"/>
        <rFont val="Tahoma"/>
        <family val="2"/>
      </rPr>
      <t>École maternelle, élémentaire, restaurant scolaire &amp; animation</t>
    </r>
  </si>
  <si>
    <t>CCDSA :</t>
  </si>
  <si>
    <t>Commission Consultative Départementale de Sécurité et d'Accessibilité</t>
  </si>
  <si>
    <t>CCS :</t>
  </si>
  <si>
    <t>Commission Communale de Sécurité</t>
  </si>
  <si>
    <t>MCA :</t>
  </si>
  <si>
    <t>Matériau Contenant de l'Amiante</t>
  </si>
  <si>
    <t>Maître Nageur Sauveteur</t>
  </si>
  <si>
    <t>GTPI :</t>
  </si>
  <si>
    <t>Gestes Techniques de Protection et d'Intervention (Police Municipale)</t>
  </si>
  <si>
    <t>Travaux : Extincteurs à accrocher au mur avec poignée à maximum 1,20 m du sol. Si besoin, les placer dans des boîtiers sécurisés ou sous housse pour éviter qu'ils soient accessibles aux enfants</t>
  </si>
  <si>
    <t>Contrôle annuel réglementaire de la chaudière fioul</t>
  </si>
  <si>
    <r>
      <t xml:space="preserve">Vérification : </t>
    </r>
    <r>
      <rPr>
        <sz val="10"/>
        <color indexed="30"/>
        <rFont val="Tahoma"/>
        <family val="2"/>
      </rPr>
      <t>Poursuivre le</t>
    </r>
    <r>
      <rPr>
        <sz val="10"/>
        <color indexed="8"/>
        <rFont val="Tahoma"/>
        <family val="2"/>
      </rPr>
      <t xml:space="preserve"> contrôle annuel réglementaire de la chaudière fioul</t>
    </r>
  </si>
  <si>
    <t>Bac de douche rehaussé pour nettoyage des enfants, notamment en cas de gastro-entérite</t>
  </si>
  <si>
    <t>Travaux : Bac de douche rehaussé pour nettoyage des enfants, notamment en cas de gastro-entérite</t>
  </si>
  <si>
    <t>Recommandations : niveau sonore &lt; 76 dBA pendant le repas et bruit de fonctionnement des équipements &lt; 55 dBA</t>
  </si>
  <si>
    <t>Formation : Recyclage tous les 2 ans pour le SST</t>
  </si>
  <si>
    <t>Recyclage SST tous les 2 ans</t>
  </si>
  <si>
    <t>DOCUMENT UNIQUE D'ÉVALUATION DES RISQUES pour la santé et la sécurité des travailleurs</t>
  </si>
  <si>
    <t>MENU GÉNÉRAL</t>
  </si>
  <si>
    <t>Éclairage</t>
  </si>
  <si>
    <r>
      <rPr>
        <sz val="10"/>
        <rFont val="Tahoma"/>
        <family val="2"/>
      </rPr>
      <t xml:space="preserve">Travail sur </t>
    </r>
    <r>
      <rPr>
        <b/>
        <sz val="10"/>
        <rFont val="Tahoma"/>
        <family val="2"/>
      </rPr>
      <t>Écran</t>
    </r>
  </si>
  <si>
    <t>Électricité</t>
  </si>
  <si>
    <r>
      <t xml:space="preserve">Équipements </t>
    </r>
    <r>
      <rPr>
        <sz val="10"/>
        <rFont val="Tahoma"/>
        <family val="2"/>
      </rPr>
      <t>de travail
- Machines</t>
    </r>
  </si>
  <si>
    <t>MÉTHODOLOGIE</t>
  </si>
  <si>
    <t>SYNTHÈSE DES QUESTIONNAIRES</t>
  </si>
  <si>
    <t>Équipe A :</t>
  </si>
  <si>
    <t>Équipe B :</t>
  </si>
  <si>
    <t>Équipe C :</t>
  </si>
  <si>
    <t>Équipe D :</t>
  </si>
  <si>
    <t>Équipe E :</t>
  </si>
  <si>
    <t>Équipe</t>
  </si>
  <si>
    <t>DESCRIPTION DES ACTIVITÉS</t>
  </si>
  <si>
    <t>École maternelle</t>
  </si>
  <si>
    <t>École élémentaire</t>
  </si>
  <si>
    <t>Écran - Fatigue visuelle - TMS</t>
  </si>
  <si>
    <t>Équipements de travail - Machines</t>
  </si>
  <si>
    <t>ORGANISATION DE LA PRÉVENTION</t>
  </si>
  <si>
    <t>ÉVALUATION DES RISQUES &amp; DES MOYENS DE PRÉVENTION</t>
  </si>
  <si>
    <t>Équipements</t>
  </si>
  <si>
    <t>Matériel : Écrans plats réglable en hauteur et inclinaison</t>
  </si>
  <si>
    <t>Écran perpendiculaire aux fenêtres</t>
  </si>
  <si>
    <r>
      <t xml:space="preserve">Organisation : Placer l'écran perpendiculaire aux fenêtres (pas de reflet ni de contrejour) dans le bureau </t>
    </r>
    <r>
      <rPr>
        <sz val="10"/>
        <color indexed="30"/>
        <rFont val="Tahoma"/>
        <family val="2"/>
      </rPr>
      <t>xxx</t>
    </r>
  </si>
  <si>
    <t xml:space="preserve">Écran placé à une distance suffisante de l'agent </t>
  </si>
  <si>
    <t>Équipements relevés :</t>
  </si>
  <si>
    <t>École</t>
  </si>
  <si>
    <t>Équipements sur perche télescopique recensés : mouilleurs et raclettes à vitres, têtes de loup pour la poussière</t>
  </si>
  <si>
    <t>Matériel : Équipements sur perche télescopique : mouilleurs et raclettes à vitres, têtes de loup pour la poussière</t>
  </si>
  <si>
    <t>Échelles en bon état</t>
  </si>
  <si>
    <t>Échelles</t>
  </si>
  <si>
    <t>Échelles / escabeaux</t>
  </si>
  <si>
    <t>Étagères ou racks supplémentaires pour y entreposer tout le matériel à même le sol</t>
  </si>
  <si>
    <t>Travaux : Étagères ou racks supplémentaires pour y entreposer tout le matériel à même le sol</t>
  </si>
  <si>
    <t>Équipement</t>
  </si>
  <si>
    <t xml:space="preserve">NAC : </t>
  </si>
  <si>
    <t>Nouveaux Animaux de Compagnie</t>
  </si>
  <si>
    <t>• Évier</t>
  </si>
  <si>
    <t>Travaux : Évier</t>
  </si>
  <si>
    <t>Fauteuils en bon état, avec assise réglable en hauteur, piétement à 5 branches et roulettes</t>
  </si>
  <si>
    <t>Matériel : Fauteuils avec assise réglable en hauteur, piétement à 5 branches et roulettes</t>
  </si>
  <si>
    <t>Fauteuil avec têtière</t>
  </si>
  <si>
    <r>
      <t xml:space="preserve">Matériel : Fauteuil avec têtière à prévoir dans le bureau </t>
    </r>
    <r>
      <rPr>
        <sz val="10"/>
        <color indexed="62"/>
        <rFont val="Tahoma"/>
        <family val="2"/>
      </rPr>
      <t>xxx</t>
    </r>
  </si>
  <si>
    <r>
      <t>Organisation : Éliminer la bouteille alimentaire contenant un  produit dans le local</t>
    </r>
    <r>
      <rPr>
        <sz val="10"/>
        <color indexed="30"/>
        <rFont val="Tahoma"/>
        <family val="2"/>
      </rPr>
      <t xml:space="preserve"> xxxx</t>
    </r>
  </si>
  <si>
    <t>Établissement d’Hébergement pour Personnes Agées Dépendantes</t>
  </si>
  <si>
    <t>Équipement de Protection Individuelle ou Equipier de Première Intervention</t>
  </si>
  <si>
    <t>Établissement Recevant du Public</t>
  </si>
  <si>
    <t>Éducateur Territorial des Activités Phiysiques et Sportives</t>
  </si>
  <si>
    <r>
      <t xml:space="preserve">Vibrations </t>
    </r>
    <r>
      <rPr>
        <sz val="10"/>
        <rFont val="Tahoma"/>
        <family val="2"/>
      </rPr>
      <t>mécaniques</t>
    </r>
  </si>
  <si>
    <t>Évaluation des niveaux de vibrations mécaniques des autocars</t>
  </si>
  <si>
    <t>Mesure : Évaluation des niveaux de vibrations mécaniques des autocars</t>
  </si>
  <si>
    <r>
      <rPr>
        <sz val="10"/>
        <rFont val="Tahoma"/>
        <family val="2"/>
      </rPr>
      <t xml:space="preserve">Risque </t>
    </r>
    <r>
      <rPr>
        <b/>
        <sz val="10"/>
        <rFont val="Tahoma"/>
        <family val="2"/>
      </rPr>
      <t>Biologique</t>
    </r>
    <r>
      <rPr>
        <sz val="10"/>
        <rFont val="Tahoma"/>
        <family val="2"/>
      </rPr>
      <t xml:space="preserve">
- Risque infectieux</t>
    </r>
  </si>
  <si>
    <r>
      <t xml:space="preserve">Ne rien remplir ici </t>
    </r>
    <r>
      <rPr>
        <i/>
        <sz val="10"/>
        <color indexed="10"/>
        <rFont val="Tahoma"/>
        <family val="2"/>
      </rPr>
      <t xml:space="preserve">=&gt; Remplissage automatique
en faisant un </t>
    </r>
    <r>
      <rPr>
        <b/>
        <i/>
        <sz val="10"/>
        <color indexed="10"/>
        <rFont val="Tahoma"/>
        <family val="2"/>
      </rPr>
      <t xml:space="preserve">clic droit </t>
    </r>
    <r>
      <rPr>
        <i/>
        <sz val="10"/>
        <color indexed="10"/>
        <rFont val="Tahoma"/>
        <family val="2"/>
      </rPr>
      <t xml:space="preserve">au milieu du tableau puis </t>
    </r>
    <r>
      <rPr>
        <b/>
        <i/>
        <sz val="10"/>
        <color indexed="10"/>
        <rFont val="Tahoma"/>
        <family val="2"/>
      </rPr>
      <t>"Actualiser"</t>
    </r>
  </si>
  <si>
    <t>Norme : 500 lux en moyenne pour les cuisines, 200 lux pour les réfectoires, 300 lux pour les salles de classe, 500 lux pour l'écriture, dactylographie, lecture et traitement de données, 200 à 300 lux pour le travail sur écran à fond sombre</t>
  </si>
  <si>
    <t>Règlementation : 120 lux minimum dans les locaux de travail</t>
  </si>
  <si>
    <t>Nez de marches antidérapants dans les escaliers</t>
  </si>
  <si>
    <t>Travaux : Nez de marches antidérapants dans les escaliers</t>
  </si>
  <si>
    <t>Conformité PMR des escaliers avec Bande d'Éveil à la Vigilance (BEV) podotactile en haut, 1ère et dernière contremarche visuellement contrastée, etc.</t>
  </si>
  <si>
    <t>Travaux : Mise en conformité PMR des escaliers avec Bande d'Éveil à la Vigilance (BEV) podotactile en haut, 1ère et dernière contremarche visuellement contrastée, etc.</t>
  </si>
  <si>
    <t>Lavabos à commande fémorale</t>
  </si>
  <si>
    <t>Matériel : Lavabos à commande fémorale</t>
  </si>
  <si>
    <t>Stores à lamelles horizontales sur les fenêtres</t>
  </si>
  <si>
    <t>Matériel : Stores à lamelles horizontales à prévoir sur les fenêtres dans le bureau</t>
  </si>
  <si>
    <t>Sabots antidérapants sur les escabeaux</t>
  </si>
  <si>
    <t>Sabots antidérapants sur les échelles</t>
  </si>
  <si>
    <t>Matériel : Remettre les sabots antidérapants manquants sur l'échelle concernée</t>
  </si>
  <si>
    <t>Matériel : Remettre les sabots antidérapants manquants sur l'escabeau concerné</t>
  </si>
  <si>
    <t>Organisation : Récupérer un stock de sabots antidérapants d'avance auprès du fournisseur des échelles et escabeaux afin de les remplacer rapidement le cas échéant</t>
  </si>
  <si>
    <t>Stock de sabots antidérapants au magasin</t>
  </si>
  <si>
    <t>Écrans plats réglables en inclinaison</t>
  </si>
  <si>
    <t>Règl. 25/06/80, art. DF 7 : "Les locaux de plus de 100 m² en sous-sol, les locaux de 300 m² en rez-de-chaussée et en étage, ainsi que les locaux de plus de 100 m² sans ouverture sur l’extérieur (porte ou fenêtre) sont désenfumés"</t>
  </si>
  <si>
    <t>Contrôle annuel réglementaire de l'alarme incendie / SSI</t>
  </si>
  <si>
    <r>
      <t xml:space="preserve">Vérification : </t>
    </r>
    <r>
      <rPr>
        <sz val="10"/>
        <color indexed="30"/>
        <rFont val="Tahoma"/>
        <family val="2"/>
      </rPr>
      <t>Poursuivre le</t>
    </r>
    <r>
      <rPr>
        <sz val="10"/>
        <color indexed="8"/>
        <rFont val="Tahoma"/>
        <family val="2"/>
      </rPr>
      <t xml:space="preserve"> contrôle annuel réglementaire de l'alarme incendie / SSI</t>
    </r>
  </si>
  <si>
    <r>
      <rPr>
        <i/>
        <u/>
        <sz val="10"/>
        <rFont val="Tahoma"/>
        <family val="2"/>
      </rPr>
      <t>Nota</t>
    </r>
    <r>
      <rPr>
        <i/>
        <sz val="10"/>
        <rFont val="Tahoma"/>
        <family val="2"/>
      </rPr>
      <t xml:space="preserve"> : Étape facultative si l'avis de l'ensemble des agents est recueilli à l'oral lors des visites sur site et intégré dans les autres onglets</t>
    </r>
  </si>
  <si>
    <r>
      <t>1)</t>
    </r>
    <r>
      <rPr>
        <sz val="10"/>
        <rFont val="Times New Roman"/>
        <family val="1"/>
      </rPr>
      <t xml:space="preserve">    </t>
    </r>
    <r>
      <rPr>
        <sz val="10"/>
        <rFont val="Tahoma"/>
        <family val="2"/>
      </rPr>
      <t>Remplissage de</t>
    </r>
    <r>
      <rPr>
        <b/>
        <sz val="10"/>
        <rFont val="Tahoma"/>
        <family val="2"/>
      </rPr>
      <t xml:space="preserve"> questionnaire</t>
    </r>
    <r>
      <rPr>
        <sz val="10"/>
        <rFont val="Tahoma"/>
        <family val="2"/>
      </rPr>
      <t xml:space="preserve"> pour chaque agent, puis synthèse = onglet</t>
    </r>
  </si>
  <si>
    <r>
      <t>3)</t>
    </r>
    <r>
      <rPr>
        <sz val="10"/>
        <color indexed="8"/>
        <rFont val="Times New Roman"/>
        <family val="1"/>
      </rPr>
      <t xml:space="preserve">    </t>
    </r>
    <r>
      <rPr>
        <sz val="10"/>
        <color indexed="8"/>
        <rFont val="Tahoma"/>
        <family val="2"/>
      </rPr>
      <t>Description des</t>
    </r>
    <r>
      <rPr>
        <b/>
        <sz val="10"/>
        <color indexed="8"/>
        <rFont val="Tahoma"/>
        <family val="2"/>
      </rPr>
      <t xml:space="preserve"> activités </t>
    </r>
    <r>
      <rPr>
        <sz val="10"/>
        <color indexed="8"/>
        <rFont val="Tahoma"/>
        <family val="2"/>
      </rPr>
      <t>classées par service / équipe / poste / métier, avec liste des tâches et mention du nombre d’agents, des fréquences de réalisation, des horaires de travail et des engins utilisés par chacune d’entre elles = onglet</t>
    </r>
  </si>
  <si>
    <r>
      <t>4)</t>
    </r>
    <r>
      <rPr>
        <sz val="10"/>
        <color indexed="8"/>
        <rFont val="Times New Roman"/>
        <family val="1"/>
      </rPr>
      <t xml:space="preserve">    </t>
    </r>
    <r>
      <rPr>
        <b/>
        <sz val="10"/>
        <color indexed="8"/>
        <rFont val="Tahoma"/>
        <family val="2"/>
      </rPr>
      <t xml:space="preserve">Hiérarchisation des risques de l'unité de travail : </t>
    </r>
    <r>
      <rPr>
        <b/>
        <sz val="10"/>
        <color indexed="10"/>
        <rFont val="Tahoma"/>
        <family val="2"/>
      </rPr>
      <t>Attention, ne rien remplir ici, car hiérarchisation automatique</t>
    </r>
    <r>
      <rPr>
        <b/>
        <sz val="10"/>
        <color indexed="8"/>
        <rFont val="Tahoma"/>
        <family val="2"/>
      </rPr>
      <t xml:space="preserve"> -</t>
    </r>
    <r>
      <rPr>
        <sz val="10"/>
        <color indexed="8"/>
        <rFont val="Tahoma"/>
        <family val="2"/>
      </rPr>
      <t xml:space="preserve"> En fonction des actions de prévention à mettre en œuvre, la hiérarchisation est réalisée automatiquement. Les risques sont classés selon le nombre d'actions à mettre en oeuvre, le niveau de priorité associé, ainsi que l'historique des accidents de service et maladies professionnelles = onglet</t>
    </r>
  </si>
  <si>
    <r>
      <t>• Il sera utile pour la suite de disposer, dans la barre de lancement rapide du logiciel, de l'icône</t>
    </r>
    <r>
      <rPr>
        <sz val="10"/>
        <color indexed="23"/>
        <rFont val="Tahoma"/>
        <family val="2"/>
      </rPr>
      <t xml:space="preserve"> "Assistant Tableau croisé dynamique"</t>
    </r>
    <r>
      <rPr>
        <sz val="10"/>
        <rFont val="Tahoma"/>
        <family val="2"/>
      </rPr>
      <t xml:space="preserve"> =</t>
    </r>
  </si>
  <si>
    <r>
      <t xml:space="preserve">Description des activités </t>
    </r>
    <r>
      <rPr>
        <sz val="10"/>
        <rFont val="Tahoma"/>
        <family val="2"/>
      </rPr>
      <t>= onglet</t>
    </r>
  </si>
  <si>
    <t>• Pour modifier les listes déroulantes de choix (ajouter un item par exemple), se rendre sur le dernier onglet =</t>
  </si>
  <si>
    <r>
      <t xml:space="preserve">Moyens de prévention par risques </t>
    </r>
    <r>
      <rPr>
        <sz val="10"/>
        <rFont val="Tahoma"/>
        <family val="2"/>
      </rPr>
      <t>= onglets du type</t>
    </r>
  </si>
  <si>
    <t>En application du décret 2001-1016 du 5 novembre 2001 (articles R4121-1 à 4 du code du travail)</t>
  </si>
  <si>
    <r>
      <t xml:space="preserve">Par : </t>
    </r>
    <r>
      <rPr>
        <sz val="12"/>
        <color indexed="30"/>
        <rFont val="Tahoma"/>
        <family val="2"/>
      </rPr>
      <t xml:space="preserve">xxx, Assistant / Conseiller </t>
    </r>
    <r>
      <rPr>
        <sz val="12"/>
        <rFont val="Tahoma"/>
        <family val="2"/>
      </rPr>
      <t xml:space="preserve">de prévention, </t>
    </r>
    <r>
      <rPr>
        <sz val="12"/>
        <color indexed="8"/>
        <rFont val="Tahoma"/>
        <family val="2"/>
      </rPr>
      <t xml:space="preserve">en collaboration avec </t>
    </r>
    <r>
      <rPr>
        <sz val="12"/>
        <color indexed="30"/>
        <rFont val="Tahoma"/>
        <family val="2"/>
      </rPr>
      <t>xxx, ACFI</t>
    </r>
    <r>
      <rPr>
        <sz val="12"/>
        <color indexed="8"/>
        <rFont val="Tahoma"/>
        <family val="2"/>
      </rPr>
      <t xml:space="preserve"> du CDG 83</t>
    </r>
  </si>
  <si>
    <t>Dossier Technique Amiante (DTA) réalisé sur les bâtiments, puis encapsulage, retrait ou contrôle triennal de l'état de conservation des matériaux contenant de l'amiante</t>
  </si>
  <si>
    <t>Vérification : Dossier Technique Amiante (DTA) à réaliser sur les bâtiments, puis encaspulage, retrait ou contrôle triennal de l'état de conservation des matériaux contenant de l'amiante</t>
  </si>
  <si>
    <t>Qualité de l'air</t>
  </si>
  <si>
    <t>VMC dans les sanitaires et les vestiaires</t>
  </si>
  <si>
    <t>Travaux : VMC à installer dans les sanitaires et les vestiaires</t>
  </si>
  <si>
    <r>
      <t xml:space="preserve">Vérification : </t>
    </r>
    <r>
      <rPr>
        <sz val="10"/>
        <color indexed="30"/>
        <rFont val="Tahoma"/>
        <family val="2"/>
      </rPr>
      <t>Poursuivre le c</t>
    </r>
    <r>
      <rPr>
        <sz val="10"/>
        <color indexed="8"/>
        <rFont val="Tahoma"/>
        <family val="2"/>
      </rPr>
      <t>ontrôle annuel réglementaire des VMC</t>
    </r>
  </si>
  <si>
    <t>Analyse de la qualité de l'air intérieur par un organisme accrédité conformément aux exigences réglementaires (code de l'environnement, art. R221-30)</t>
  </si>
  <si>
    <t>Vérification : Analyse de la qualité de l'air intérieur par un organisme accrédité afin de se conformer aux exigences réglementaires (code de l'environnement, art. R221-30)</t>
  </si>
  <si>
    <t>Radon</t>
  </si>
  <si>
    <t>PRÉ-REPÉRAGE DE L'EXPOSITION AUX FACTEURS DE RISQUES PROFESSIONNELS</t>
  </si>
  <si>
    <t>FACTEURS DE RISQUES PROFESSIONNELS</t>
  </si>
  <si>
    <t>Collectivité</t>
  </si>
  <si>
    <r>
      <rPr>
        <sz val="10"/>
        <rFont val="Tahoma"/>
        <family val="2"/>
      </rPr>
      <t xml:space="preserve">Hiérarchisation des </t>
    </r>
    <r>
      <rPr>
        <b/>
        <sz val="10"/>
        <rFont val="Tahoma"/>
        <family val="2"/>
      </rPr>
      <t>Risques</t>
    </r>
    <r>
      <rPr>
        <sz val="10"/>
        <rFont val="Tahoma"/>
        <family val="2"/>
      </rPr>
      <t xml:space="preserve"> - Statistiques</t>
    </r>
  </si>
  <si>
    <t>Document (pandémie) : Suivi des préconisations des fiches métiers du ministère du travail ou des branches avec affichage des procédures spécifiques</t>
  </si>
  <si>
    <t>Organisation (pandémie) : Limitation du nombre d'enfants + gestes barrière spécifiques</t>
  </si>
  <si>
    <t xml:space="preserve">Organisation (pandémie) : Révision de l'organisation des ateliers et des activités pédagogiques </t>
  </si>
  <si>
    <t>Vérification : Exemple Risque biologique</t>
  </si>
  <si>
    <t>Formation : Exemple Bruit</t>
  </si>
  <si>
    <t>Vérification : Exemple Bruit</t>
  </si>
  <si>
    <t>HIÉRARCHISATION DES RISQUES - STATISTIQUES</t>
  </si>
  <si>
    <r>
      <t xml:space="preserve">Ne rien saisir </t>
    </r>
    <r>
      <rPr>
        <i/>
        <sz val="10"/>
        <color rgb="FFFF0000"/>
        <rFont val="Tahoma"/>
        <family val="2"/>
      </rPr>
      <t>ci-dessous =&gt; Remplissage automatique</t>
    </r>
  </si>
  <si>
    <t xml:space="preserve">Risques
</t>
  </si>
  <si>
    <t>RPS
(risques psychosociaux)</t>
  </si>
  <si>
    <t>Score des moyens de prévention proposés</t>
  </si>
  <si>
    <t>Hiérarchisation des risques
de l'unité de travail</t>
  </si>
  <si>
    <t>Risques!B6</t>
  </si>
  <si>
    <t>Risques!C6</t>
  </si>
  <si>
    <t>Risques!D6</t>
  </si>
  <si>
    <t>Risques!E6</t>
  </si>
  <si>
    <t>Risques!F6</t>
  </si>
  <si>
    <t>Risques!G6</t>
  </si>
  <si>
    <t>Risques!H6</t>
  </si>
  <si>
    <t>Risques!I6</t>
  </si>
  <si>
    <t>Risques!J6</t>
  </si>
  <si>
    <t>Risques!K6</t>
  </si>
  <si>
    <t>Risques!L6</t>
  </si>
  <si>
    <t>Risques!M6</t>
  </si>
  <si>
    <t>Risques!N6</t>
  </si>
  <si>
    <t>Risques!O6</t>
  </si>
  <si>
    <t>Risques!P6</t>
  </si>
  <si>
    <t>Risques!Q6</t>
  </si>
  <si>
    <t>Risques!R6</t>
  </si>
  <si>
    <t>Risques!S6</t>
  </si>
  <si>
    <t>Risques!T6</t>
  </si>
  <si>
    <t>Risques!U6</t>
  </si>
  <si>
    <t>Risques!V6</t>
  </si>
  <si>
    <t>Nota : Une explication du classement des risques s'avère souvent nécessaire en complément des éléments graphiques</t>
  </si>
  <si>
    <r>
      <t xml:space="preserve">Dans les tableaux ci-après, </t>
    </r>
    <r>
      <rPr>
        <b/>
        <i/>
        <sz val="10"/>
        <color rgb="FFFF0000"/>
        <rFont val="Tahoma"/>
        <family val="2"/>
      </rPr>
      <t>coller les données de l'année précédente</t>
    </r>
    <r>
      <rPr>
        <i/>
        <sz val="10"/>
        <color rgb="FFFF0000"/>
        <rFont val="Tahoma"/>
        <family val="2"/>
      </rPr>
      <t xml:space="preserve"> (année n-1)</t>
    </r>
  </si>
  <si>
    <t>Agents</t>
  </si>
  <si>
    <t>ÉVOLUTION DU NOMBRE DE SITES &amp; D'AGENTS</t>
  </si>
  <si>
    <t>Sites</t>
  </si>
  <si>
    <t>Hommes</t>
  </si>
  <si>
    <t>Femmes</t>
  </si>
  <si>
    <t>Total agents</t>
  </si>
  <si>
    <t xml:space="preserve"> J</t>
  </si>
  <si>
    <t>Année n-1</t>
  </si>
  <si>
    <t>Année n</t>
  </si>
  <si>
    <t>Différentiel</t>
  </si>
  <si>
    <t>Priorité 1</t>
  </si>
  <si>
    <t>Priorité 2</t>
  </si>
  <si>
    <t>Priorité 3</t>
  </si>
  <si>
    <t>TOTAL</t>
  </si>
  <si>
    <t>Priorité #</t>
  </si>
  <si>
    <t xml:space="preserve">Sensibilisation aux Gestes Qui Sauvent (GQS). Objectif 80 % d'agents formés au secourisme </t>
  </si>
  <si>
    <t xml:space="preserve">Formation : Sensibilisation aux Gestes Qui Sauvent (GQS). Objectif 80 % d'agents formés au secourisme </t>
  </si>
  <si>
    <r>
      <t xml:space="preserve">Vérification du potentiel radon des sols de la ou des communes sur la carte du site </t>
    </r>
    <r>
      <rPr>
        <u/>
        <sz val="10"/>
        <rFont val="Tahoma"/>
        <family val="2"/>
      </rPr>
      <t>www.isrn.fr</t>
    </r>
  </si>
  <si>
    <r>
      <t xml:space="preserve">Organisation : Vérification du potentiel radon des sols de la ou des communes sur la carte du site </t>
    </r>
    <r>
      <rPr>
        <u/>
        <sz val="10"/>
        <rFont val="Tahoma"/>
        <family val="2"/>
      </rPr>
      <t>www.isrn.fr</t>
    </r>
  </si>
  <si>
    <t>Mesurage du radon dans les locaux par un organisme agréé</t>
  </si>
  <si>
    <t>Vérification : Mesurage du radon dans les locaux par un organisme agréé si potentiel significatif</t>
  </si>
  <si>
    <t>Si commune classée en zone 3 (potentiel significatif) :</t>
  </si>
  <si>
    <t>• Mesurage obligatoire dans ERP d'enseignement, d'accueil d'enfants &lt; 6 ans ou de personnes âgées, médico-sociaux…</t>
  </si>
  <si>
    <t>• Mesurage recommandé selon critères de vigilance (pièce confinée, sol en terre battue, gaines techniques…)</t>
  </si>
  <si>
    <t>Suivi des préconisations des fiches métiers du ministère du travail ou des branches avec affichage des procédures spécifiques</t>
  </si>
  <si>
    <t>ÉVOLUTION DU NOMBRE D'ACTIONS PROPOSÉES
/ PRIORITÉ</t>
  </si>
  <si>
    <t xml:space="preserve">ÉVOLUTION DU NOMBRE D'ACTIONS PROPOSÉES
/ RISQUE
</t>
  </si>
  <si>
    <t>Blocs Autonomes d'Éclairage de Sécurité (BAES)</t>
  </si>
  <si>
    <t>Travaux : Blocs Autonomes d'Éclairage de Sécurité (BAES) à installer</t>
  </si>
  <si>
    <r>
      <t xml:space="preserve">&amp; </t>
    </r>
    <r>
      <rPr>
        <sz val="10"/>
        <color indexed="23"/>
        <rFont val="Tahoma"/>
        <family val="2"/>
      </rPr>
      <t>Articles R4121-1 à 4 du code du travail</t>
    </r>
  </si>
  <si>
    <t>Document : Recueil des indicateurs RH de risques psychosociaux  et mise en place d'une démarche de prévention de ces risques</t>
  </si>
  <si>
    <t>Recueil des indicateurs RH de risques psychosociaux et mise en place d'une démarche de prévention de ces risques</t>
  </si>
  <si>
    <r>
      <t xml:space="preserve">Pandémie
(Covid-19
grippe A…)  
</t>
    </r>
    <r>
      <rPr>
        <sz val="10"/>
        <rFont val="Tahoma"/>
        <family val="2"/>
      </rPr>
      <t>- Mesures organisationnelles</t>
    </r>
  </si>
  <si>
    <t>Plan de Continuité et/ou de Reprise d'Activité (PCA/PRA) avec limitation aux activités essentielles, pas de rassemblement, limitation de l'accès au public, modification des modes opératoires…</t>
  </si>
  <si>
    <t>Document (pandémie) : Plan de Continuité et/ou de Reprise d'Activité (PCA/PRA) avec limitation aux activités essentielles, pas de rassemblement, limitation de l'accès au public, modification des modes opératoires…</t>
  </si>
  <si>
    <t xml:space="preserve">Mise en place du télétravail et des réunions en visioconférence, limitation du nombre d'agent sur site </t>
  </si>
  <si>
    <t xml:space="preserve">Organisation (pandémie) : Mise en place du télétravail et des réunions en visioconférence, limitation du nombre d'agent sur site </t>
  </si>
  <si>
    <t>Suivi administratif des agents avec communication sur la position administrative (ASA, télétravail, congé maladie) et prise en charge des personnes isolées</t>
  </si>
  <si>
    <t>Organisation (pandémie) : Suivi administratif des agents avec communication sur la position administrative (ASA, télétravail, congé maladie) et prise en charge des personnes isolées</t>
  </si>
  <si>
    <r>
      <t xml:space="preserve">Pandémie
</t>
    </r>
    <r>
      <rPr>
        <sz val="10"/>
        <rFont val="Tahoma"/>
        <family val="2"/>
      </rPr>
      <t>- Mesures techniques</t>
    </r>
  </si>
  <si>
    <t>EPI : Masques chirurgicaux, textiles catégorie 1 ou FFP2, gants, lunettes, blouses, combinaisons jetables, surchaussures</t>
  </si>
  <si>
    <t>EPI (pandémie) : Masques chirurgicaux, textiles catégorie 1 ou FFP2, gants, lunettes, blouses, combinaisons jetables, surchaussures</t>
  </si>
  <si>
    <t>Gel hydroalcoolique et produits de désinfection, par exemple lingettes ou spray sans rinçage dans les locaux et les véhicules</t>
  </si>
  <si>
    <t>Matériel (pandémie) : Gel hydroalcoolique et produits de désinfection, par exemple lingettes ou spray sans rinçage dans les locaux et les véhicules</t>
  </si>
  <si>
    <t>Procédure de désinfection pour les locaux type sanitaires et les points critiques (poignées de porte, sanitaires, salle de repas...) ainsi que les véhicules</t>
  </si>
  <si>
    <t>Organisation (pandémie) : Procédure de désinfection pour les locaux type sanitaires et les points critiques (poignées de porte, sanitaires, salle de repas...) ainsi que les véhicules</t>
  </si>
  <si>
    <t>Conditions de prise de repas sur place limitant les contacts (plusieurs "services", autorisation temporaire de prise de repas dans les bureaux, espacement des tables...)</t>
  </si>
  <si>
    <t>Organisation (pandémie) : Conditions de prise de repas sur place limitant les contacts (plusieurs "services", autorisation temporaire de prise de repas dans les bureaux, espacement des tables...)</t>
  </si>
  <si>
    <r>
      <t xml:space="preserve">Pandémie
</t>
    </r>
    <r>
      <rPr>
        <sz val="10"/>
        <rFont val="Tahoma"/>
        <family val="2"/>
      </rPr>
      <t>- Mesures humaines</t>
    </r>
  </si>
  <si>
    <t>Rappel des gestes barrières (lavage des mains, distances de sécurité, consignes pour l'éternuement ou en cas de toux...) + information/formation des agents</t>
  </si>
  <si>
    <t>Organisation (pandémie) : Rappel des gestes barrières (lavage des mains, distances de sécurité, consignes pour l'éternuement ou en cas de toux...) + information/formation des agents</t>
  </si>
  <si>
    <r>
      <t xml:space="preserve">Pandémie
</t>
    </r>
    <r>
      <rPr>
        <sz val="10"/>
        <rFont val="Tahoma"/>
        <family val="2"/>
      </rPr>
      <t>- Mesures spécifiques métiers</t>
    </r>
  </si>
  <si>
    <r>
      <t xml:space="preserve">Pandémie
</t>
    </r>
    <r>
      <rPr>
        <sz val="10"/>
        <rFont val="Tahoma"/>
        <family val="2"/>
      </rPr>
      <t>- Administratifs</t>
    </r>
  </si>
  <si>
    <t>Réaménagement des lieux d'accueil du public (vitre transparente, délimitation des distances de sécurité, interphone, affichage, protection téléphone par film protecteur…)</t>
  </si>
  <si>
    <t>Travaux (pandémie) : Réaménagement des lieux d'accueil du public (vitre transparente, délimitation des distances de sécurité, interphone, affichage…)</t>
  </si>
  <si>
    <r>
      <t xml:space="preserve">Pandémie
</t>
    </r>
    <r>
      <rPr>
        <sz val="10"/>
        <rFont val="Tahoma"/>
        <family val="2"/>
      </rPr>
      <t>- Écoles/cantines &amp; crèches</t>
    </r>
  </si>
  <si>
    <t>Limitation du nombre d'enfants + gestes barrière spécifiques</t>
  </si>
  <si>
    <t>Révision des conditions de prise de repas des enfants (éloignement, rotation, service à table…)</t>
  </si>
  <si>
    <t>Organisation (pandémie) : Révision des conditions de prise de repas des enfants (éloignement, rotation, service à table…)</t>
  </si>
  <si>
    <t xml:space="preserve">Révision de l'organisation des ateliers et des activités pédagogiques </t>
  </si>
  <si>
    <t>Contractuels
Saisonniers</t>
  </si>
  <si>
    <r>
      <t xml:space="preserve">Norme : Surface </t>
    </r>
    <r>
      <rPr>
        <sz val="10"/>
        <color rgb="FF000000"/>
        <rFont val="Calibri"/>
        <family val="2"/>
      </rPr>
      <t>≥</t>
    </r>
    <r>
      <rPr>
        <i/>
        <sz val="10"/>
        <color rgb="FF000000"/>
        <rFont val="Tahoma"/>
        <family val="2"/>
      </rPr>
      <t xml:space="preserve"> 10 m² par personne dans les bureaux</t>
    </r>
  </si>
  <si>
    <t xml:space="preserve">Addictions </t>
  </si>
  <si>
    <t xml:space="preserve">Formation : Sensibilisation sur les addictions </t>
  </si>
  <si>
    <t>Document : Document manager pour la gestion des agents en situation et comportement anormal en rapport aux addictions (Entretien hiérarchique ou « du lendemain »)</t>
  </si>
  <si>
    <t>Organisation : Prise en charge et suivi des agents souffrant d'addictions</t>
  </si>
  <si>
    <t>Organisation du risque routier : missions et trajets</t>
  </si>
  <si>
    <t>Présentations périodiques des permis en possession de la Collectivité</t>
  </si>
  <si>
    <t>Document : Présentations périodiques des permis en possession de la Collectivité</t>
  </si>
  <si>
    <t>Organisation : Obligation de prévenir l'employeur en cas de retrait de permis mentionnée dans le règlement intérieur</t>
  </si>
  <si>
    <t>Document : Ordre de mission permanent à faire chaque année pour les agents amenés à utiliser un véhicule (personnel et service) dans le cadre de leur service avec regard sur assurance et contrôle technique</t>
  </si>
  <si>
    <t xml:space="preserve">Organisation : Communication de la structure sur le risque routier (bilan des accidents de trajet / mission, RI, Règlement d'utilisation des véhicules…) </t>
  </si>
  <si>
    <t>Document : Règlement d'utilisation des véhicules &amp; engins, règlement intérieur et livret d'accueil avec risque routier ainsi que procédures spécifiques lors de missions particulières</t>
  </si>
  <si>
    <t xml:space="preserve">Document : Information des agents sur l'utilisation des vélos et trotinettes et prise en compte des risques spécifiques </t>
  </si>
  <si>
    <t>Organisation : Mise en place d'une politique de gestion des déplacements domicile/travail (télétravail, covoiturage, transports en commun…)</t>
  </si>
  <si>
    <t xml:space="preserve">Organisation : Réduction, anticipation et organisation des déplacements mission  (visio conférence, plan de déplacement, transport en commun …) </t>
  </si>
  <si>
    <t>Organisation : Mise en place de contrôles par alcootest pour les postes de conduite</t>
  </si>
  <si>
    <t>Organisation : Mise en place de contrôles par alcootest, test de dépistage de drogues…  pour les postes de conduite</t>
  </si>
  <si>
    <t>Vérification : Contrôle du véhicule avant prise de fonction (feux, freins, carroserie, niveaux…)</t>
  </si>
  <si>
    <t>Vérification : Contrôle du véhicule avant prise de fonction (feux, freins, carroserie, niveaux, pneumatiques…)</t>
  </si>
  <si>
    <t>Document : Carnet de bord et processus de suivi</t>
  </si>
  <si>
    <t>Matériel : Équipements hivernaux loi montagne (chaînes, pneumatiques neige, chaussettes…)</t>
  </si>
  <si>
    <t>Matériel : Dispositif de prévention intégré dans les véhicules (dispositif de communication intégrés, éthylotest anti-démarrage…)</t>
  </si>
  <si>
    <t>Matériel : Dispositif de prévention intégré dans les véhicules (dispositif de communication intégrés, éthylotest anti-démarrage, ABS…)</t>
  </si>
  <si>
    <t>Garage / préau pour garer les véhicules à l'abri</t>
  </si>
  <si>
    <t>Travaux : Garage / préau pour garer les véhicules à l'abri</t>
  </si>
  <si>
    <t>Plan de circulation sur site</t>
  </si>
  <si>
    <t>Document : Plan de circulation à mettre en place</t>
  </si>
  <si>
    <t>Aménagement d'un parking réservé au véhicules personnels</t>
  </si>
  <si>
    <t>Travaux : Parking réservé au véhicules personnels</t>
  </si>
  <si>
    <t>Séparation des accès des véhicules personnels et de service</t>
  </si>
  <si>
    <t>Organisation : Séparation des accès des véhicules personnels et de service</t>
  </si>
  <si>
    <t>Séparation des circulations piétons et véhicules</t>
  </si>
  <si>
    <t>Organisation : Séparation des circulations piétons et véhicules</t>
  </si>
  <si>
    <t>Aménagement d'une aire de lavage</t>
  </si>
  <si>
    <t>Travaux : Aménagement d'une aire de lavage</t>
  </si>
  <si>
    <t xml:space="preserve">Formations &amp; sensibilisations </t>
  </si>
  <si>
    <t xml:space="preserve">Formation : Rappel du code de la route, des réglementations spécifiques en fonction des activités </t>
  </si>
  <si>
    <t xml:space="preserve">Organisation : Définir les pratiques de communication à l'intérieur des véhicules (utilisation du téléphone…) </t>
  </si>
  <si>
    <t xml:space="preserve">Formation : Organisation d'une formation de sensibilisation sur le risque routier (journée sécurité routière, stage centaure, éco conduite…) </t>
  </si>
  <si>
    <t xml:space="preserve">Documents : Diffusion de brochures et affiches sur le risque routier au sein de la collectivité </t>
  </si>
  <si>
    <t>Formation spécifique à la conduite sur sites, tutorat pour certaines activités (Pompiers, collecte OM, conduite d'engins, travaux routiers…)</t>
  </si>
  <si>
    <t>Formation : Formation spécifique à la conduite sur sites, tutorat pour certaines activités (Pompiers, collecte OM, conduite d'engins, travaux routiers, opérations de chargement déchargement, VUL…)</t>
  </si>
  <si>
    <r>
      <rPr>
        <sz val="10"/>
        <rFont val="Tahoma"/>
        <family val="2"/>
      </rPr>
      <t>Liste des</t>
    </r>
    <r>
      <rPr>
        <b/>
        <sz val="10"/>
        <rFont val="Tahoma"/>
        <family val="2"/>
      </rPr>
      <t xml:space="preserve"> actions</t>
    </r>
  </si>
  <si>
    <t>PAPRIPACT</t>
  </si>
  <si>
    <r>
      <t>5)</t>
    </r>
    <r>
      <rPr>
        <sz val="10"/>
        <color indexed="8"/>
        <rFont val="Times New Roman"/>
        <family val="1"/>
      </rPr>
      <t xml:space="preserve">    </t>
    </r>
    <r>
      <rPr>
        <b/>
        <sz val="10"/>
        <color indexed="8"/>
        <rFont val="Tahoma"/>
        <family val="2"/>
      </rPr>
      <t xml:space="preserve">Évaluation des risques et des moyens de prévention </t>
    </r>
    <r>
      <rPr>
        <sz val="10"/>
        <color indexed="8"/>
        <rFont val="Tahoma"/>
        <family val="2"/>
      </rPr>
      <t>correspondants, existants ou à prévoir = onglets du type 
Une colonne « degré de priorité » a été rajoutée en fonction de différents critères (voir ci-après). La classification se fait en utilisant un code couleur :</t>
    </r>
  </si>
  <si>
    <t>Action à moyen terme</t>
  </si>
  <si>
    <r>
      <t>6)</t>
    </r>
    <r>
      <rPr>
        <sz val="7"/>
        <color indexed="8"/>
        <rFont val="Times New Roman"/>
        <family val="1"/>
      </rPr>
      <t xml:space="preserve">    </t>
    </r>
    <r>
      <rPr>
        <sz val="10"/>
        <color indexed="8"/>
        <rFont val="Tahoma"/>
        <family val="2"/>
      </rPr>
      <t xml:space="preserve">Établissement d’une liste des </t>
    </r>
    <r>
      <rPr>
        <b/>
        <sz val="10"/>
        <color indexed="8"/>
        <rFont val="Tahoma"/>
        <family val="2"/>
      </rPr>
      <t>actions</t>
    </r>
    <r>
      <rPr>
        <sz val="10"/>
        <color indexed="8"/>
        <rFont val="Tahoma"/>
        <family val="2"/>
      </rPr>
      <t xml:space="preserve"> à mettre en œuvre, classées par ordre de priorité et typologie ou lieu concerné  = onglet</t>
    </r>
  </si>
  <si>
    <r>
      <t xml:space="preserve">7) Remplissage d'un </t>
    </r>
    <r>
      <rPr>
        <b/>
        <sz val="10"/>
        <color theme="1"/>
        <rFont val="Tahoma"/>
        <family val="2"/>
      </rPr>
      <t>P</t>
    </r>
    <r>
      <rPr>
        <sz val="10"/>
        <color theme="1"/>
        <rFont val="Tahoma"/>
        <family val="2"/>
      </rPr>
      <t xml:space="preserve">rogramme </t>
    </r>
    <r>
      <rPr>
        <b/>
        <sz val="10"/>
        <color theme="1"/>
        <rFont val="Tahoma"/>
        <family val="2"/>
      </rPr>
      <t>A</t>
    </r>
    <r>
      <rPr>
        <sz val="10"/>
        <color theme="1"/>
        <rFont val="Tahoma"/>
        <family val="2"/>
      </rPr>
      <t xml:space="preserve">nnuel de </t>
    </r>
    <r>
      <rPr>
        <b/>
        <sz val="10"/>
        <color theme="1"/>
        <rFont val="Tahoma"/>
        <family val="2"/>
      </rPr>
      <t>P</t>
    </r>
    <r>
      <rPr>
        <sz val="10"/>
        <color theme="1"/>
        <rFont val="Tahoma"/>
        <family val="2"/>
      </rPr>
      <t>révention des</t>
    </r>
    <r>
      <rPr>
        <b/>
        <sz val="10"/>
        <color theme="1"/>
        <rFont val="Tahoma"/>
        <family val="2"/>
      </rPr>
      <t xml:space="preserve"> Ri</t>
    </r>
    <r>
      <rPr>
        <sz val="10"/>
        <color theme="1"/>
        <rFont val="Tahoma"/>
        <family val="2"/>
      </rPr>
      <t xml:space="preserve">sques </t>
    </r>
    <r>
      <rPr>
        <b/>
        <sz val="10"/>
        <color theme="1"/>
        <rFont val="Tahoma"/>
        <family val="2"/>
      </rPr>
      <t>P</t>
    </r>
    <r>
      <rPr>
        <sz val="10"/>
        <color theme="1"/>
        <rFont val="Tahoma"/>
        <family val="2"/>
      </rPr>
      <t>rofessionnels et d'</t>
    </r>
    <r>
      <rPr>
        <b/>
        <sz val="10"/>
        <color theme="1"/>
        <rFont val="Tahoma"/>
        <family val="2"/>
      </rPr>
      <t>A</t>
    </r>
    <r>
      <rPr>
        <sz val="10"/>
        <color theme="1"/>
        <rFont val="Tahoma"/>
        <family val="2"/>
      </rPr>
      <t xml:space="preserve">mélioration des </t>
    </r>
    <r>
      <rPr>
        <b/>
        <sz val="10"/>
        <color theme="1"/>
        <rFont val="Tahoma"/>
        <family val="2"/>
      </rPr>
      <t>C</t>
    </r>
    <r>
      <rPr>
        <sz val="10"/>
        <color theme="1"/>
        <rFont val="Tahoma"/>
        <family val="2"/>
      </rPr>
      <t xml:space="preserve">onditions de </t>
    </r>
    <r>
      <rPr>
        <b/>
        <sz val="10"/>
        <color theme="1"/>
        <rFont val="Tahoma"/>
        <family val="2"/>
      </rPr>
      <t>T</t>
    </r>
    <r>
      <rPr>
        <sz val="10"/>
        <color theme="1"/>
        <rFont val="Tahoma"/>
        <family val="2"/>
      </rPr>
      <t xml:space="preserve">ravail = onglet </t>
    </r>
  </si>
  <si>
    <r>
      <rPr>
        <i/>
        <u/>
        <sz val="10"/>
        <color theme="1"/>
        <rFont val="Tahoma"/>
        <family val="2"/>
      </rPr>
      <t>Nota</t>
    </r>
    <r>
      <rPr>
        <i/>
        <sz val="10"/>
        <color theme="1"/>
        <rFont val="Tahoma"/>
        <family val="2"/>
      </rPr>
      <t xml:space="preserve"> : Étape obligatoire si effectif de la collectivité supérieur ou égal à 50 agents, facultatif pour les moins de 50 agents (loi n° 2021-1018 du 2 août 2021)</t>
    </r>
  </si>
  <si>
    <r>
      <t xml:space="preserve">Liste d'actions automatisée </t>
    </r>
    <r>
      <rPr>
        <sz val="10"/>
        <rFont val="Tahoma"/>
        <family val="2"/>
      </rPr>
      <t>= onglet</t>
    </r>
  </si>
  <si>
    <t>• Ne rien remplir à droite du tableau, sinon la correspondance des lignes va être modifiée lors de chaque actualisation</t>
  </si>
  <si>
    <r>
      <t>P</t>
    </r>
    <r>
      <rPr>
        <sz val="10"/>
        <rFont val="Tahoma"/>
        <family val="2"/>
      </rPr>
      <t>rogramme</t>
    </r>
    <r>
      <rPr>
        <b/>
        <sz val="10"/>
        <rFont val="Tahoma"/>
        <family val="2"/>
      </rPr>
      <t xml:space="preserve"> A</t>
    </r>
    <r>
      <rPr>
        <sz val="10"/>
        <rFont val="Tahoma"/>
        <family val="2"/>
      </rPr>
      <t xml:space="preserve">nnuel de </t>
    </r>
    <r>
      <rPr>
        <b/>
        <sz val="10"/>
        <rFont val="Tahoma"/>
        <family val="2"/>
      </rPr>
      <t>P</t>
    </r>
    <r>
      <rPr>
        <sz val="10"/>
        <rFont val="Tahoma"/>
        <family val="2"/>
      </rPr>
      <t xml:space="preserve">révention des </t>
    </r>
    <r>
      <rPr>
        <b/>
        <sz val="10"/>
        <rFont val="Tahoma"/>
        <family val="2"/>
      </rPr>
      <t>Ri</t>
    </r>
    <r>
      <rPr>
        <sz val="10"/>
        <rFont val="Tahoma"/>
        <family val="2"/>
      </rPr>
      <t>sques</t>
    </r>
    <r>
      <rPr>
        <b/>
        <sz val="10"/>
        <rFont val="Tahoma"/>
        <family val="2"/>
      </rPr>
      <t xml:space="preserve"> P</t>
    </r>
    <r>
      <rPr>
        <sz val="10"/>
        <rFont val="Tahoma"/>
        <family val="2"/>
      </rPr>
      <t>rofessionnels et d'</t>
    </r>
    <r>
      <rPr>
        <b/>
        <sz val="10"/>
        <rFont val="Tahoma"/>
        <family val="2"/>
      </rPr>
      <t>A</t>
    </r>
    <r>
      <rPr>
        <sz val="10"/>
        <rFont val="Tahoma"/>
        <family val="2"/>
      </rPr>
      <t xml:space="preserve">mélioration des </t>
    </r>
    <r>
      <rPr>
        <b/>
        <sz val="10"/>
        <rFont val="Tahoma"/>
        <family val="2"/>
      </rPr>
      <t>C</t>
    </r>
    <r>
      <rPr>
        <sz val="10"/>
        <rFont val="Tahoma"/>
        <family val="2"/>
      </rPr>
      <t xml:space="preserve">onditions de </t>
    </r>
    <r>
      <rPr>
        <b/>
        <sz val="10"/>
        <rFont val="Tahoma"/>
        <family val="2"/>
      </rPr>
      <t>T</t>
    </r>
    <r>
      <rPr>
        <sz val="10"/>
        <rFont val="Tahoma"/>
        <family val="2"/>
      </rPr>
      <t>ravail = onglet</t>
    </r>
  </si>
  <si>
    <t>• Copier-coller dans les 2 premières colonnes la liste des actions (onglet précédent), le numéro d'action se remplit automatiquement</t>
  </si>
  <si>
    <r>
      <t xml:space="preserve">• Remplir manuellement le contenu des colonnes </t>
    </r>
    <r>
      <rPr>
        <sz val="10"/>
        <color indexed="23"/>
        <rFont val="Tahoma"/>
        <family val="2"/>
      </rPr>
      <t>"Conditions d'exécution"</t>
    </r>
    <r>
      <rPr>
        <sz val="10"/>
        <rFont val="Tahoma"/>
        <family val="2"/>
      </rPr>
      <t xml:space="preserve">, </t>
    </r>
    <r>
      <rPr>
        <sz val="10"/>
        <color indexed="23"/>
        <rFont val="Tahoma"/>
        <family val="2"/>
      </rPr>
      <t>"Indicateurs de résultats"</t>
    </r>
    <r>
      <rPr>
        <sz val="10"/>
        <rFont val="Tahoma"/>
        <family val="2"/>
      </rPr>
      <t xml:space="preserve">, </t>
    </r>
    <r>
      <rPr>
        <sz val="10"/>
        <color indexed="23"/>
        <rFont val="Tahoma"/>
        <family val="2"/>
      </rPr>
      <t>"Coût estimé"</t>
    </r>
    <r>
      <rPr>
        <sz val="10"/>
        <rFont val="Tahoma"/>
        <family val="2"/>
      </rPr>
      <t xml:space="preserve">, </t>
    </r>
    <r>
      <rPr>
        <sz val="10"/>
        <color indexed="23"/>
        <rFont val="Tahoma"/>
        <family val="2"/>
      </rPr>
      <t>"Ressources internes mobilisables"</t>
    </r>
    <r>
      <rPr>
        <sz val="10"/>
        <rFont val="Tahoma"/>
        <family val="2"/>
      </rPr>
      <t xml:space="preserve">, et </t>
    </r>
    <r>
      <rPr>
        <sz val="10"/>
        <color theme="1" tint="0.499984740745262"/>
        <rFont val="Tahoma"/>
        <family val="2"/>
      </rPr>
      <t>"Calendrier de mise en oeuvre"</t>
    </r>
  </si>
  <si>
    <t>PAPRIPACT :</t>
  </si>
  <si>
    <t>Programme Annuel de Prévention des Risques Professionnels et d'Amélioration des Conditions de Travail</t>
  </si>
  <si>
    <t>LISTE D'ACTIONS</t>
  </si>
  <si>
    <t>Copier-coller la liste des actions (onglet précédent) dans les 2 premières colonnes ci-dessous</t>
  </si>
  <si>
    <r>
      <t>Conditions</t>
    </r>
    <r>
      <rPr>
        <sz val="8"/>
        <color rgb="FF000000"/>
        <rFont val="Tahoma"/>
        <family val="2"/>
      </rPr>
      <t xml:space="preserve"> d'exécution</t>
    </r>
  </si>
  <si>
    <r>
      <t xml:space="preserve">Indicateurs </t>
    </r>
    <r>
      <rPr>
        <sz val="8"/>
        <color rgb="FF000000"/>
        <rFont val="Tahoma"/>
        <family val="2"/>
      </rPr>
      <t>de résultats</t>
    </r>
  </si>
  <si>
    <r>
      <t xml:space="preserve">Coût </t>
    </r>
    <r>
      <rPr>
        <sz val="8"/>
        <color rgb="FF000000"/>
        <rFont val="Tahoma"/>
        <family val="2"/>
      </rPr>
      <t>estimé</t>
    </r>
  </si>
  <si>
    <r>
      <t xml:space="preserve">Ressources </t>
    </r>
    <r>
      <rPr>
        <sz val="8"/>
        <color rgb="FF000000"/>
        <rFont val="Tahoma"/>
        <family val="2"/>
      </rPr>
      <t>internes mobilisables</t>
    </r>
  </si>
  <si>
    <r>
      <t xml:space="preserve">Calendrier </t>
    </r>
    <r>
      <rPr>
        <sz val="8"/>
        <color rgb="FF000000"/>
        <rFont val="Tahoma"/>
        <family val="2"/>
      </rPr>
      <t>de mise en œuvre</t>
    </r>
  </si>
  <si>
    <t>CST :</t>
  </si>
  <si>
    <t xml:space="preserve">Comité Social Territorial </t>
  </si>
  <si>
    <t>Organisation : Visite périodique de poste de travail par le médecin du travail</t>
  </si>
  <si>
    <t>Suivi médical par le médecin du travail, incluant le suivi des vaccinations</t>
  </si>
  <si>
    <t>Médecine préventive : Suivi médical par le médecin du travail, incluant le suivi des vaccinations</t>
  </si>
  <si>
    <t>Médecin du travail interentreprise ou CDG 83</t>
  </si>
  <si>
    <t>RSU</t>
  </si>
  <si>
    <t>F3SCT :</t>
  </si>
  <si>
    <t>Formation Spécialisée en Santé, Sécurité et Conditions de Travail (également appelée FS ou FSSCT)</t>
  </si>
  <si>
    <r>
      <t xml:space="preserve">/!\ Le cas échéant, les statistiques globales intègrent les actions supplémentaires proposées dans l'onglet </t>
    </r>
    <r>
      <rPr>
        <b/>
        <i/>
        <sz val="10"/>
        <color theme="1" tint="0.499984740745262"/>
        <rFont val="Tahoma"/>
        <family val="2"/>
      </rPr>
      <t>Organisation de la Prévention</t>
    </r>
  </si>
  <si>
    <t>Responsable des affaires colaires</t>
  </si>
  <si>
    <t>ALSH</t>
  </si>
  <si>
    <t>Lettre de cadrage des AP - CP validée en CST ou F3SCT le cas échéant</t>
  </si>
  <si>
    <t>CST / F3SCT</t>
  </si>
  <si>
    <t>Collectivité dépendant du Comité Social Territorial (CST) du CDG 83 ou CST mis en place en interne si effectif ≥ 50 agents</t>
  </si>
  <si>
    <t>Organisation : Mettre en place le CST en interne si effectif ≥ 50 agents</t>
  </si>
  <si>
    <t>Formation Spécialisée en Santé, Sécurité et Conditions de Travail (F3SCT) créée en interne si effectif  ≥ 200 agents ou risques particuliers</t>
  </si>
  <si>
    <t>Organisation : Mettre en place une F3SCT en interne si effectif  ≥ 200 agents ou risques particuliers</t>
  </si>
  <si>
    <t>2 réunions du CST par an, dont au moins une concernant la santé, sécurité et conditions de travail (en l'absence de F3SCT)</t>
  </si>
  <si>
    <t>Organisation : Réunir au moins 2 fois par an le CST dont au moins une fois sur une thématique concernant la santé, sécurité et conditions de travail (en l'absence de F3SCT)</t>
  </si>
  <si>
    <t>3 réunions de la F3SCT par an le cas échéant</t>
  </si>
  <si>
    <t>Organisation : Réunir au moins 3 fois par an la F3SCT le cas échéant</t>
  </si>
  <si>
    <t>Formation : Inscrire les représentants du personnel à une formation sur la santé au travail de 5 jours (3 jours pour les membres du CST qui ne siègent pas en F3SCT)</t>
  </si>
  <si>
    <t>DU rédigé et validé en CST ou F3SCT le cas échéant</t>
  </si>
  <si>
    <t>Document : Rédiger le DU pour l'ensemble des unités de travail de la collectivité et le valider en CST ou F3SCT le cas échéant</t>
  </si>
  <si>
    <t>Règlement intérieur validé en CST ou F3SCT avec mention sur la santé au travail</t>
  </si>
  <si>
    <t>Programme Annuel de Prévention des Risques Professionnels et d'Amélioration des Conditions de Travail (PAPRIPACT)</t>
  </si>
  <si>
    <t>Document : Programme Annuel de Prévention des Risques Professionnels et d'Amélioration des Conditions de Travail (PAPRIPACT), obligatoire dans collectivités &gt; 50 agents, facultatif sinon</t>
  </si>
  <si>
    <t>Formation : Sensibilisation à l'ergonomie lors du travail sur écran, par exemple incluse dans la formation Prévention des Risques liés à l'Activité Physique (PRAP), possible par le CDG</t>
  </si>
  <si>
    <t>Rapport Social Unique (RSU)</t>
  </si>
  <si>
    <t>Document : Mise en place du Rapport Social Unique (RSU)</t>
  </si>
  <si>
    <r>
      <t>Date de mise à jour :</t>
    </r>
    <r>
      <rPr>
        <sz val="12"/>
        <color indexed="8"/>
        <rFont val="Tahoma"/>
        <family val="2"/>
      </rPr>
      <t xml:space="preserve"> </t>
    </r>
    <r>
      <rPr>
        <sz val="12"/>
        <color indexed="30"/>
        <rFont val="Tahoma"/>
        <family val="2"/>
      </rPr>
      <t>15 septembre 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</si>
</sst>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8" x14ac:knownFonts="1">
    <font>
      <sz val="11"/>
      <color theme="1"/>
      <name val="Calibri"/>
      <family val="2"/>
      <scheme val="minor"/>
    </font>
    <font>
      <sz val="10"/>
      <color indexed="8"/>
      <name val="Tahoma"/>
      <family val="2"/>
    </font>
    <font>
      <b/>
      <sz val="10"/>
      <color indexed="8"/>
      <name val="Tahoma"/>
      <family val="2"/>
    </font>
    <font>
      <sz val="10"/>
      <color indexed="23"/>
      <name val="Tahoma"/>
      <family val="2"/>
    </font>
    <font>
      <sz val="10"/>
      <color indexed="8"/>
      <name val="Times New Roman"/>
      <family val="1"/>
    </font>
    <font>
      <sz val="7"/>
      <color indexed="8"/>
      <name val="Times New Roman"/>
      <family val="1"/>
    </font>
    <font>
      <sz val="8"/>
      <color indexed="81"/>
      <name val="Tahoma"/>
      <family val="2"/>
    </font>
    <font>
      <b/>
      <sz val="8"/>
      <color indexed="81"/>
      <name val="Tahoma"/>
      <family val="2"/>
    </font>
    <font>
      <b/>
      <sz val="10"/>
      <name val="Tahoma"/>
      <family val="2"/>
    </font>
    <font>
      <sz val="10"/>
      <name val="Tahoma"/>
      <family val="2"/>
    </font>
    <font>
      <sz val="12"/>
      <color indexed="8"/>
      <name val="Tahoma"/>
      <family val="2"/>
    </font>
    <font>
      <b/>
      <sz val="20"/>
      <color indexed="8"/>
      <name val="Impact"/>
      <family val="2"/>
    </font>
    <font>
      <b/>
      <sz val="9"/>
      <color indexed="8"/>
      <name val="Tahoma"/>
      <family val="2"/>
    </font>
    <font>
      <sz val="9"/>
      <color indexed="8"/>
      <name val="Tahoma"/>
      <family val="2"/>
    </font>
    <font>
      <sz val="14"/>
      <name val="Webdings"/>
      <family val="1"/>
      <charset val="2"/>
    </font>
    <font>
      <sz val="12"/>
      <name val="Webdings"/>
      <family val="1"/>
      <charset val="2"/>
    </font>
    <font>
      <sz val="9"/>
      <name val="Tahoma"/>
      <family val="2"/>
    </font>
    <font>
      <b/>
      <sz val="9"/>
      <name val="Tahoma"/>
      <family val="2"/>
    </font>
    <font>
      <b/>
      <sz val="12"/>
      <name val="Tahoma"/>
      <family val="2"/>
    </font>
    <font>
      <sz val="12"/>
      <name val="Tahoma"/>
      <family val="2"/>
    </font>
    <font>
      <sz val="12"/>
      <color indexed="30"/>
      <name val="Tahoma"/>
      <family val="2"/>
    </font>
    <font>
      <sz val="10"/>
      <color indexed="30"/>
      <name val="Tahoma"/>
      <family val="2"/>
    </font>
    <font>
      <i/>
      <sz val="10"/>
      <color indexed="8"/>
      <name val="Tahoma"/>
      <family val="2"/>
    </font>
    <font>
      <sz val="10"/>
      <color indexed="10"/>
      <name val="Tahoma"/>
      <family val="2"/>
    </font>
    <font>
      <sz val="10"/>
      <name val="Calibri"/>
      <family val="2"/>
    </font>
    <font>
      <sz val="10"/>
      <color indexed="8"/>
      <name val="Calibri"/>
      <family val="2"/>
    </font>
    <font>
      <b/>
      <sz val="10"/>
      <color indexed="30"/>
      <name val="Tahoma"/>
      <family val="2"/>
    </font>
    <font>
      <sz val="10"/>
      <color indexed="62"/>
      <name val="Tahoma"/>
      <family val="2"/>
    </font>
    <font>
      <b/>
      <sz val="18"/>
      <name val="Tahoma"/>
      <family val="2"/>
    </font>
    <font>
      <u/>
      <sz val="10"/>
      <name val="Tahoma"/>
      <family val="2"/>
    </font>
    <font>
      <i/>
      <sz val="10"/>
      <name val="Tahoma"/>
      <family val="2"/>
    </font>
    <font>
      <i/>
      <u/>
      <sz val="10"/>
      <name val="Tahoma"/>
      <family val="2"/>
    </font>
    <font>
      <sz val="10"/>
      <name val="Times New Roman"/>
      <family val="1"/>
    </font>
    <font>
      <b/>
      <sz val="10"/>
      <color indexed="10"/>
      <name val="Tahoma"/>
      <family val="2"/>
    </font>
    <font>
      <sz val="10"/>
      <color indexed="81"/>
      <name val="Tahoma"/>
      <family val="2"/>
    </font>
    <font>
      <b/>
      <i/>
      <sz val="10"/>
      <name val="Tahoma"/>
      <family val="2"/>
    </font>
    <font>
      <sz val="10"/>
      <color indexed="9"/>
      <name val="Tahoma"/>
      <family val="2"/>
    </font>
    <font>
      <b/>
      <sz val="10"/>
      <color indexed="9"/>
      <name val="Tahoma"/>
      <family val="2"/>
    </font>
    <font>
      <sz val="11"/>
      <color theme="1"/>
      <name val="Calibri"/>
      <family val="2"/>
      <scheme val="minor"/>
    </font>
    <font>
      <sz val="10"/>
      <color theme="1"/>
      <name val="Calibri"/>
      <family val="2"/>
      <scheme val="minor"/>
    </font>
    <font>
      <sz val="10"/>
      <color theme="1"/>
      <name val="Tahoma"/>
      <family val="2"/>
    </font>
    <font>
      <i/>
      <sz val="10"/>
      <color theme="1"/>
      <name val="Tahoma"/>
      <family val="2"/>
    </font>
    <font>
      <sz val="10"/>
      <color rgb="FF000000"/>
      <name val="Tahoma"/>
      <family val="2"/>
    </font>
    <font>
      <b/>
      <sz val="10"/>
      <color rgb="FF000000"/>
      <name val="Tahoma"/>
      <family val="2"/>
    </font>
    <font>
      <sz val="11"/>
      <color theme="1"/>
      <name val="Tahoma"/>
      <family val="2"/>
    </font>
    <font>
      <b/>
      <sz val="10"/>
      <color theme="1"/>
      <name val="Tahoma"/>
      <family val="2"/>
    </font>
    <font>
      <sz val="24"/>
      <color theme="1"/>
      <name val="Tahoma"/>
      <family val="2"/>
    </font>
    <font>
      <sz val="10"/>
      <color theme="0"/>
      <name val="Tahoma"/>
      <family val="2"/>
    </font>
    <font>
      <sz val="11"/>
      <name val="Calibri"/>
      <family val="2"/>
      <scheme val="minor"/>
    </font>
    <font>
      <sz val="10"/>
      <color rgb="FFFF0000"/>
      <name val="Tahoma"/>
      <family val="2"/>
    </font>
    <font>
      <b/>
      <sz val="11"/>
      <name val="Calibri"/>
      <family val="2"/>
      <scheme val="minor"/>
    </font>
    <font>
      <b/>
      <sz val="10"/>
      <color theme="1" tint="0.499984740745262"/>
      <name val="Tahoma"/>
      <family val="2"/>
    </font>
    <font>
      <sz val="8"/>
      <color rgb="FF000000"/>
      <name val="Tahoma"/>
      <family val="2"/>
    </font>
    <font>
      <sz val="10"/>
      <color rgb="FF0070C0"/>
      <name val="Tahoma"/>
      <family val="2"/>
    </font>
    <font>
      <i/>
      <sz val="10"/>
      <color rgb="FF000000"/>
      <name val="Tahoma"/>
      <family val="2"/>
    </font>
    <font>
      <i/>
      <sz val="10"/>
      <color rgb="FFFF0000"/>
      <name val="Tahoma"/>
      <family val="2"/>
    </font>
    <font>
      <sz val="10"/>
      <color rgb="FF00B050"/>
      <name val="Tahoma"/>
      <family val="2"/>
    </font>
    <font>
      <i/>
      <sz val="10"/>
      <color rgb="FF00B050"/>
      <name val="Tahoma"/>
      <family val="2"/>
    </font>
    <font>
      <i/>
      <sz val="10"/>
      <color rgb="FF0070C0"/>
      <name val="Tahoma"/>
      <family val="2"/>
    </font>
    <font>
      <b/>
      <sz val="10"/>
      <color rgb="FFFF0000"/>
      <name val="Tahoma"/>
      <family val="2"/>
    </font>
    <font>
      <b/>
      <sz val="10"/>
      <color rgb="FF00B050"/>
      <name val="Tahoma"/>
      <family val="2"/>
    </font>
    <font>
      <b/>
      <sz val="10"/>
      <color rgb="FF0070C0"/>
      <name val="Tahoma"/>
      <family val="2"/>
    </font>
    <font>
      <sz val="8"/>
      <color theme="1"/>
      <name val="Tahoma"/>
      <family val="2"/>
    </font>
    <font>
      <b/>
      <sz val="14"/>
      <color theme="1"/>
      <name val="Wingdings"/>
      <charset val="2"/>
    </font>
    <font>
      <b/>
      <i/>
      <sz val="10"/>
      <color rgb="FFFF0000"/>
      <name val="Tahoma"/>
      <family val="2"/>
    </font>
    <font>
      <b/>
      <sz val="10"/>
      <color theme="0"/>
      <name val="Tahoma"/>
      <family val="2"/>
    </font>
    <font>
      <b/>
      <i/>
      <sz val="10"/>
      <color rgb="FF000000"/>
      <name val="Tahoma"/>
      <family val="2"/>
    </font>
    <font>
      <sz val="14"/>
      <color rgb="FF0070C0"/>
      <name val="Tahoma"/>
      <family val="2"/>
    </font>
    <font>
      <sz val="36"/>
      <color theme="1"/>
      <name val="Impact"/>
      <family val="2"/>
    </font>
    <font>
      <sz val="36"/>
      <color theme="1"/>
      <name val="Calibri"/>
      <family val="2"/>
      <scheme val="minor"/>
    </font>
    <font>
      <b/>
      <sz val="12"/>
      <color theme="1"/>
      <name val="Tahoma"/>
      <family val="2"/>
    </font>
    <font>
      <b/>
      <sz val="48"/>
      <color rgb="FF0070C0"/>
      <name val="Tahoma"/>
      <family val="2"/>
    </font>
    <font>
      <sz val="24"/>
      <color theme="0"/>
      <name val="Impact"/>
      <family val="2"/>
    </font>
    <font>
      <sz val="10"/>
      <color theme="0" tint="-0.499984740745262"/>
      <name val="Wingdings"/>
      <charset val="2"/>
    </font>
    <font>
      <i/>
      <sz val="8"/>
      <color theme="1" tint="0.249977111117893"/>
      <name val="Tahoma"/>
      <family val="2"/>
    </font>
    <font>
      <b/>
      <sz val="8"/>
      <color rgb="FF000000"/>
      <name val="Tahoma"/>
      <family val="2"/>
    </font>
    <font>
      <sz val="20"/>
      <color theme="0"/>
      <name val="Impact"/>
      <family val="2"/>
    </font>
    <font>
      <i/>
      <sz val="10"/>
      <color indexed="10"/>
      <name val="Tahoma"/>
      <family val="2"/>
    </font>
    <font>
      <b/>
      <i/>
      <sz val="10"/>
      <color indexed="10"/>
      <name val="Tahoma"/>
      <family val="2"/>
    </font>
    <font>
      <i/>
      <sz val="9"/>
      <name val="Tahoma"/>
      <family val="2"/>
    </font>
    <font>
      <sz val="7"/>
      <color theme="0"/>
      <name val="Tahoma"/>
      <family val="2"/>
    </font>
    <font>
      <sz val="8"/>
      <name val="Tahoma"/>
      <family val="2"/>
    </font>
    <font>
      <sz val="10"/>
      <color rgb="FF000000"/>
      <name val="Calibri"/>
      <family val="2"/>
    </font>
    <font>
      <i/>
      <u/>
      <sz val="10"/>
      <color theme="1"/>
      <name val="Tahoma"/>
      <family val="2"/>
    </font>
    <font>
      <sz val="10"/>
      <color theme="1" tint="0.499984740745262"/>
      <name val="Tahoma"/>
      <family val="2"/>
    </font>
    <font>
      <b/>
      <sz val="9"/>
      <color indexed="81"/>
      <name val="Tahoma"/>
      <family val="2"/>
    </font>
    <font>
      <sz val="9"/>
      <color indexed="81"/>
      <name val="Tahoma"/>
      <family val="2"/>
    </font>
    <font>
      <b/>
      <i/>
      <sz val="10"/>
      <color theme="1" tint="0.499984740745262"/>
      <name val="Tahoma"/>
      <family val="2"/>
    </font>
  </fonts>
  <fills count="26">
    <fill>
      <patternFill patternType="none"/>
    </fill>
    <fill>
      <patternFill patternType="gray125"/>
    </fill>
    <fill>
      <patternFill patternType="solid">
        <fgColor indexed="9"/>
        <bgColor indexed="64"/>
      </patternFill>
    </fill>
    <fill>
      <patternFill patternType="lightUp"/>
    </fill>
    <fill>
      <patternFill patternType="solid">
        <fgColor theme="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00B0F0"/>
        <bgColor indexed="64"/>
      </patternFill>
    </fill>
    <fill>
      <patternFill patternType="solid">
        <fgColor theme="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rgb="FF4E85CA"/>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FFC0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5"/>
      </left>
      <right/>
      <top style="thin">
        <color indexed="65"/>
      </top>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medium">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rgb="FF000000"/>
      </left>
      <right style="thin">
        <color indexed="64"/>
      </right>
      <top/>
      <bottom/>
      <diagonal/>
    </border>
  </borders>
  <cellStyleXfs count="2">
    <xf numFmtId="0" fontId="0" fillId="0" borderId="0"/>
    <xf numFmtId="9" fontId="38" fillId="0" borderId="0" applyFont="0" applyFill="0" applyBorder="0" applyAlignment="0" applyProtection="0"/>
  </cellStyleXfs>
  <cellXfs count="410">
    <xf numFmtId="0" fontId="0" fillId="0" borderId="0" xfId="0"/>
    <xf numFmtId="0" fontId="0" fillId="0" borderId="0" xfId="0" applyAlignment="1">
      <alignment wrapText="1"/>
    </xf>
    <xf numFmtId="0" fontId="39" fillId="0" borderId="0" xfId="0" applyFont="1" applyAlignment="1">
      <alignment vertical="center" wrapText="1"/>
    </xf>
    <xf numFmtId="0" fontId="39" fillId="0" borderId="0" xfId="0" applyFont="1" applyAlignment="1">
      <alignment horizontal="justify" vertical="center" wrapText="1"/>
    </xf>
    <xf numFmtId="0" fontId="40" fillId="0" borderId="0" xfId="0" applyFont="1" applyAlignment="1">
      <alignment vertical="center" wrapText="1"/>
    </xf>
    <xf numFmtId="0" fontId="41" fillId="0" borderId="0" xfId="0" applyFont="1" applyAlignment="1">
      <alignment horizontal="center" vertical="center" wrapText="1"/>
    </xf>
    <xf numFmtId="0" fontId="41" fillId="4" borderId="0" xfId="0" applyFont="1" applyFill="1" applyAlignment="1">
      <alignment horizontal="center" vertical="center" wrapText="1"/>
    </xf>
    <xf numFmtId="0" fontId="40" fillId="4" borderId="1" xfId="0" applyFont="1" applyFill="1" applyBorder="1" applyAlignment="1">
      <alignment horizontal="center" vertical="center" wrapText="1"/>
    </xf>
    <xf numFmtId="0" fontId="42" fillId="4" borderId="1" xfId="0" applyFont="1" applyFill="1" applyBorder="1" applyAlignment="1">
      <alignment horizontal="left" vertical="center" wrapText="1"/>
    </xf>
    <xf numFmtId="0" fontId="43" fillId="4" borderId="1" xfId="0" applyFont="1" applyFill="1" applyBorder="1" applyAlignment="1">
      <alignment vertical="center" wrapText="1"/>
    </xf>
    <xf numFmtId="0" fontId="8" fillId="4" borderId="1" xfId="0" applyFont="1" applyFill="1" applyBorder="1" applyAlignment="1">
      <alignment vertical="center" wrapText="1"/>
    </xf>
    <xf numFmtId="0" fontId="9" fillId="4" borderId="1" xfId="0" applyFont="1" applyFill="1" applyBorder="1" applyAlignment="1">
      <alignment horizontal="left" vertical="center" wrapText="1"/>
    </xf>
    <xf numFmtId="0" fontId="44" fillId="0" borderId="0" xfId="0" applyFont="1" applyAlignment="1">
      <alignment horizontal="center"/>
    </xf>
    <xf numFmtId="0" fontId="40" fillId="0" borderId="0" xfId="0" applyFont="1" applyAlignment="1">
      <alignment vertical="center" wrapText="1" shrinkToFit="1"/>
    </xf>
    <xf numFmtId="0" fontId="9" fillId="0" borderId="1" xfId="0" applyFont="1" applyBorder="1" applyAlignment="1">
      <alignment horizontal="center" vertical="center" wrapText="1" shrinkToFit="1"/>
    </xf>
    <xf numFmtId="0" fontId="12" fillId="0" borderId="1" xfId="0" applyFont="1" applyBorder="1" applyAlignment="1">
      <alignment vertical="center" wrapText="1"/>
    </xf>
    <xf numFmtId="0" fontId="0" fillId="0" borderId="0" xfId="0" applyAlignment="1">
      <alignment horizontal="center"/>
    </xf>
    <xf numFmtId="0" fontId="13" fillId="0" borderId="1" xfId="0" applyFont="1" applyBorder="1" applyAlignment="1">
      <alignment horizontal="left" vertical="center" wrapText="1"/>
    </xf>
    <xf numFmtId="0" fontId="40" fillId="0" borderId="0" xfId="0" applyFont="1"/>
    <xf numFmtId="0" fontId="40" fillId="0" borderId="1" xfId="0" applyFont="1" applyBorder="1"/>
    <xf numFmtId="0" fontId="8" fillId="4" borderId="1" xfId="0" applyFont="1" applyFill="1" applyBorder="1" applyAlignment="1">
      <alignment horizontal="center" vertical="center" wrapText="1"/>
    </xf>
    <xf numFmtId="0" fontId="40" fillId="0" borderId="0" xfId="0" applyFont="1" applyAlignment="1">
      <alignment horizontal="center" vertical="center" wrapText="1" shrinkToFit="1"/>
    </xf>
    <xf numFmtId="0" fontId="42" fillId="4" borderId="1" xfId="0" applyFont="1" applyFill="1" applyBorder="1" applyAlignment="1">
      <alignment horizontal="left" vertical="center" wrapText="1" shrinkToFit="1"/>
    </xf>
    <xf numFmtId="0" fontId="40" fillId="0" borderId="0" xfId="0" applyFont="1" applyAlignment="1">
      <alignment wrapText="1" shrinkToFit="1"/>
    </xf>
    <xf numFmtId="0" fontId="45" fillId="0" borderId="1" xfId="0" applyFont="1" applyBorder="1" applyAlignment="1">
      <alignment wrapText="1" shrinkToFit="1"/>
    </xf>
    <xf numFmtId="0" fontId="40" fillId="4" borderId="1" xfId="0" applyFont="1" applyFill="1" applyBorder="1" applyAlignment="1">
      <alignment horizontal="left" vertical="center" wrapText="1" shrinkToFit="1"/>
    </xf>
    <xf numFmtId="0" fontId="46" fillId="0" borderId="0" xfId="0" applyFont="1" applyAlignment="1">
      <alignment vertical="center" wrapText="1" shrinkToFit="1"/>
    </xf>
    <xf numFmtId="0" fontId="9" fillId="0" borderId="2" xfId="0" applyFont="1" applyBorder="1" applyAlignment="1">
      <alignment horizontal="center" vertical="center" wrapText="1" shrinkToFit="1"/>
    </xf>
    <xf numFmtId="0" fontId="45" fillId="0" borderId="0" xfId="0" applyFont="1" applyAlignment="1">
      <alignment wrapText="1" shrinkToFit="1"/>
    </xf>
    <xf numFmtId="0" fontId="45" fillId="0" borderId="0" xfId="0" applyFont="1"/>
    <xf numFmtId="0" fontId="1" fillId="0" borderId="1" xfId="0" applyFont="1" applyBorder="1" applyAlignment="1">
      <alignment horizontal="left" vertical="center" wrapText="1" shrinkToFit="1"/>
    </xf>
    <xf numFmtId="0" fontId="1" fillId="4" borderId="1" xfId="0" applyFont="1" applyFill="1" applyBorder="1" applyAlignment="1">
      <alignment horizontal="left" vertical="center" wrapText="1" shrinkToFit="1"/>
    </xf>
    <xf numFmtId="0" fontId="1" fillId="4" borderId="3" xfId="0" applyFont="1" applyFill="1" applyBorder="1" applyAlignment="1">
      <alignment horizontal="left" vertical="center" wrapText="1" shrinkToFit="1"/>
    </xf>
    <xf numFmtId="0" fontId="1" fillId="4" borderId="1" xfId="0" applyFont="1" applyFill="1" applyBorder="1" applyAlignment="1">
      <alignment horizontal="left" vertical="center" wrapText="1"/>
    </xf>
    <xf numFmtId="0" fontId="40" fillId="5" borderId="1"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0" fillId="7" borderId="1"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5" fillId="4" borderId="1" xfId="0" applyFont="1" applyFill="1" applyBorder="1" applyAlignment="1">
      <alignment horizontal="center" vertical="center" wrapText="1" shrinkToFit="1"/>
    </xf>
    <xf numFmtId="0" fontId="47" fillId="9" borderId="0" xfId="0" applyFont="1" applyFill="1" applyAlignment="1">
      <alignment horizontal="center" vertical="center" wrapText="1" shrinkToFit="1"/>
    </xf>
    <xf numFmtId="0" fontId="41" fillId="10" borderId="4" xfId="0" applyFont="1" applyFill="1" applyBorder="1" applyAlignment="1">
      <alignment horizontal="center" vertical="center" wrapText="1" shrinkToFit="1"/>
    </xf>
    <xf numFmtId="0" fontId="40" fillId="10" borderId="1" xfId="0" applyFont="1" applyFill="1" applyBorder="1" applyAlignment="1">
      <alignment horizontal="center" vertical="center" wrapText="1" shrinkToFit="1"/>
    </xf>
    <xf numFmtId="0" fontId="40" fillId="0" borderId="1" xfId="0" applyFont="1" applyBorder="1" applyAlignment="1">
      <alignment horizontal="center" vertical="center" wrapText="1" shrinkToFit="1"/>
    </xf>
    <xf numFmtId="0" fontId="40" fillId="4" borderId="3" xfId="0" applyFont="1" applyFill="1" applyBorder="1" applyAlignment="1">
      <alignment horizontal="center" vertical="center" wrapText="1"/>
    </xf>
    <xf numFmtId="0" fontId="48" fillId="0" borderId="0" xfId="0" applyFont="1" applyAlignment="1">
      <alignment wrapText="1" shrinkToFit="1"/>
    </xf>
    <xf numFmtId="0" fontId="9" fillId="0" borderId="0" xfId="0" applyFont="1" applyAlignment="1">
      <alignment wrapText="1" shrinkToFit="1"/>
    </xf>
    <xf numFmtId="0" fontId="48" fillId="0" borderId="0" xfId="0" applyFont="1" applyAlignment="1">
      <alignment horizontal="center" vertical="center" wrapText="1" shrinkToFit="1"/>
    </xf>
    <xf numFmtId="0" fontId="45" fillId="0" borderId="1" xfId="0" applyFont="1" applyBorder="1" applyAlignment="1">
      <alignment horizontal="center" vertical="center" wrapText="1" shrinkToFit="1"/>
    </xf>
    <xf numFmtId="0" fontId="45" fillId="0" borderId="0" xfId="0" applyFont="1" applyAlignment="1">
      <alignment horizontal="center" vertical="center" wrapText="1" shrinkToFit="1"/>
    </xf>
    <xf numFmtId="0" fontId="43" fillId="4" borderId="5" xfId="0" applyFont="1" applyFill="1" applyBorder="1" applyAlignment="1">
      <alignment horizontal="center" vertical="center" wrapText="1"/>
    </xf>
    <xf numFmtId="0" fontId="40" fillId="4" borderId="3" xfId="0" applyFont="1" applyFill="1" applyBorder="1" applyAlignment="1">
      <alignment horizontal="center" vertical="center" wrapText="1" shrinkToFit="1"/>
    </xf>
    <xf numFmtId="0" fontId="40" fillId="4" borderId="1" xfId="0" applyFont="1" applyFill="1" applyBorder="1" applyAlignment="1">
      <alignment horizontal="center" vertical="center" wrapText="1" shrinkToFit="1"/>
    </xf>
    <xf numFmtId="0" fontId="49" fillId="4" borderId="1" xfId="0" applyFont="1" applyFill="1" applyBorder="1" applyAlignment="1">
      <alignment horizontal="left" vertical="center" wrapText="1" shrinkToFit="1"/>
    </xf>
    <xf numFmtId="0" fontId="40" fillId="0" borderId="6" xfId="0" applyFont="1" applyBorder="1" applyAlignment="1">
      <alignment horizontal="center" vertical="center" wrapText="1" shrinkToFit="1"/>
    </xf>
    <xf numFmtId="0" fontId="0" fillId="0" borderId="0" xfId="0" applyAlignment="1">
      <alignment horizontal="center" vertical="center" wrapText="1" shrinkToFit="1"/>
    </xf>
    <xf numFmtId="0" fontId="9" fillId="0" borderId="0" xfId="0" applyFont="1" applyAlignment="1">
      <alignment horizontal="center" vertical="center" wrapText="1" shrinkToFit="1"/>
    </xf>
    <xf numFmtId="0" fontId="50" fillId="0" borderId="0" xfId="0" applyFont="1" applyAlignment="1">
      <alignment horizontal="center" vertical="center" wrapText="1" shrinkToFit="1"/>
    </xf>
    <xf numFmtId="0" fontId="17" fillId="0" borderId="1" xfId="0" applyFont="1" applyBorder="1" applyAlignment="1">
      <alignment vertical="center" wrapText="1"/>
    </xf>
    <xf numFmtId="0" fontId="16" fillId="0" borderId="1" xfId="0" applyFont="1" applyBorder="1" applyAlignment="1">
      <alignment horizontal="left" vertical="center" wrapText="1"/>
    </xf>
    <xf numFmtId="0" fontId="40" fillId="0" borderId="1" xfId="0" applyFont="1" applyBorder="1" applyAlignment="1">
      <alignment horizontal="left" vertical="center" wrapText="1" shrinkToFit="1"/>
    </xf>
    <xf numFmtId="0" fontId="40" fillId="0" borderId="0" xfId="0" applyFont="1" applyAlignment="1">
      <alignment horizontal="left" vertical="center" wrapText="1" shrinkToFit="1"/>
    </xf>
    <xf numFmtId="0" fontId="40" fillId="4" borderId="1" xfId="0" applyFont="1" applyFill="1" applyBorder="1" applyAlignment="1">
      <alignment horizontal="left" vertical="center" wrapText="1"/>
    </xf>
    <xf numFmtId="0" fontId="40" fillId="0" borderId="0" xfId="0" applyFont="1" applyAlignment="1">
      <alignment horizontal="left" vertical="center"/>
    </xf>
    <xf numFmtId="0" fontId="40" fillId="0" borderId="1" xfId="0" applyFont="1" applyBorder="1" applyAlignment="1">
      <alignment horizontal="left" vertical="center" wrapText="1"/>
    </xf>
    <xf numFmtId="0" fontId="43" fillId="4" borderId="1" xfId="0" applyFont="1" applyFill="1" applyBorder="1" applyAlignment="1">
      <alignment horizontal="center" vertical="center" wrapText="1" shrinkToFit="1"/>
    </xf>
    <xf numFmtId="0" fontId="8" fillId="0" borderId="1" xfId="0" applyFont="1" applyBorder="1" applyAlignment="1">
      <alignment horizontal="center" vertical="center" wrapText="1" shrinkToFit="1"/>
    </xf>
    <xf numFmtId="0" fontId="9" fillId="0" borderId="1" xfId="0" applyFont="1" applyBorder="1" applyAlignment="1">
      <alignment horizontal="justify" vertical="center" wrapText="1" shrinkToFit="1"/>
    </xf>
    <xf numFmtId="0" fontId="9" fillId="0" borderId="7" xfId="0" applyFont="1" applyBorder="1" applyAlignment="1">
      <alignment horizontal="center" vertical="center" wrapText="1" shrinkToFit="1"/>
    </xf>
    <xf numFmtId="0" fontId="40" fillId="0" borderId="8" xfId="0" applyFont="1" applyBorder="1" applyAlignment="1">
      <alignment horizontal="center" vertical="center" wrapText="1" shrinkToFit="1"/>
    </xf>
    <xf numFmtId="0" fontId="45" fillId="0" borderId="6" xfId="0" applyFont="1" applyBorder="1" applyAlignment="1">
      <alignment horizontal="right" vertical="center" wrapText="1" shrinkToFit="1"/>
    </xf>
    <xf numFmtId="0" fontId="45" fillId="0" borderId="6" xfId="0" applyFont="1" applyBorder="1" applyAlignment="1">
      <alignment horizontal="center" vertical="center" wrapText="1" shrinkToFit="1"/>
    </xf>
    <xf numFmtId="0" fontId="45" fillId="0" borderId="9" xfId="0" applyFont="1" applyBorder="1" applyAlignment="1">
      <alignment horizontal="center" vertical="center" wrapText="1" shrinkToFit="1"/>
    </xf>
    <xf numFmtId="0" fontId="9" fillId="0" borderId="10" xfId="0" applyFont="1" applyBorder="1" applyAlignment="1">
      <alignment horizontal="right" vertical="center" wrapText="1" shrinkToFit="1"/>
    </xf>
    <xf numFmtId="0" fontId="51" fillId="0" borderId="1" xfId="0" applyFont="1" applyBorder="1" applyAlignment="1">
      <alignment horizontal="center" vertical="center" wrapText="1" shrinkToFit="1"/>
    </xf>
    <xf numFmtId="0" fontId="51" fillId="0" borderId="6" xfId="0" applyFont="1" applyBorder="1" applyAlignment="1">
      <alignment horizontal="center" vertical="center" wrapText="1" shrinkToFit="1"/>
    </xf>
    <xf numFmtId="0" fontId="40" fillId="4" borderId="11" xfId="0" applyFont="1" applyFill="1" applyBorder="1" applyAlignment="1">
      <alignment horizontal="center" vertical="center" wrapText="1"/>
    </xf>
    <xf numFmtId="0" fontId="40" fillId="0" borderId="4" xfId="0" applyFont="1" applyBorder="1" applyAlignment="1">
      <alignment horizontal="center" vertical="center" wrapText="1" shrinkToFit="1"/>
    </xf>
    <xf numFmtId="0" fontId="51" fillId="0" borderId="8" xfId="0" applyFont="1" applyBorder="1" applyAlignment="1">
      <alignment horizontal="center" vertical="center" wrapText="1" shrinkToFit="1"/>
    </xf>
    <xf numFmtId="0" fontId="8" fillId="4" borderId="12" xfId="0" applyFont="1" applyFill="1" applyBorder="1" applyAlignment="1">
      <alignment horizontal="center" vertical="center" wrapText="1"/>
    </xf>
    <xf numFmtId="0" fontId="40" fillId="4" borderId="1" xfId="0" applyFont="1" applyFill="1" applyBorder="1" applyAlignment="1">
      <alignment vertical="center"/>
    </xf>
    <xf numFmtId="0" fontId="40" fillId="4" borderId="1" xfId="0" applyFont="1" applyFill="1" applyBorder="1" applyAlignment="1">
      <alignment horizontal="justify" vertical="center"/>
    </xf>
    <xf numFmtId="0" fontId="40" fillId="0" borderId="1" xfId="0" applyFont="1" applyBorder="1" applyAlignment="1">
      <alignment horizontal="justify" vertical="center"/>
    </xf>
    <xf numFmtId="0" fontId="40" fillId="0" borderId="1" xfId="0" applyFont="1" applyBorder="1" applyAlignment="1">
      <alignment horizontal="justify" vertical="center" wrapText="1"/>
    </xf>
    <xf numFmtId="0" fontId="8" fillId="4" borderId="3"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52" fillId="11" borderId="1" xfId="0" applyFont="1" applyFill="1" applyBorder="1" applyAlignment="1">
      <alignment horizontal="center" vertical="center" textRotation="90" wrapText="1" shrinkToFit="1"/>
    </xf>
    <xf numFmtId="0" fontId="8" fillId="4" borderId="1" xfId="0" applyFont="1" applyFill="1" applyBorder="1" applyAlignment="1">
      <alignment horizontal="center" vertical="center" wrapText="1" shrinkToFit="1"/>
    </xf>
    <xf numFmtId="0" fontId="45" fillId="0" borderId="3" xfId="0" applyFont="1" applyBorder="1" applyAlignment="1">
      <alignment horizontal="center" vertical="center" wrapText="1" shrinkToFit="1"/>
    </xf>
    <xf numFmtId="0" fontId="43" fillId="4" borderId="3" xfId="0" applyFont="1" applyFill="1" applyBorder="1" applyAlignment="1">
      <alignment horizontal="center" vertical="center" wrapText="1"/>
    </xf>
    <xf numFmtId="0" fontId="53" fillId="4" borderId="1" xfId="0" applyFont="1" applyFill="1" applyBorder="1" applyAlignment="1">
      <alignment horizontal="left" vertical="center" wrapText="1"/>
    </xf>
    <xf numFmtId="0" fontId="40" fillId="4" borderId="3" xfId="0" applyFont="1" applyFill="1" applyBorder="1" applyAlignment="1">
      <alignment horizontal="left" vertical="center" wrapText="1" shrinkToFit="1"/>
    </xf>
    <xf numFmtId="0" fontId="9" fillId="4" borderId="1" xfId="0" applyFont="1" applyFill="1" applyBorder="1" applyAlignment="1">
      <alignment horizontal="left" vertical="center" wrapText="1" shrinkToFit="1"/>
    </xf>
    <xf numFmtId="0" fontId="45" fillId="0" borderId="1" xfId="0" applyFont="1" applyBorder="1" applyAlignment="1">
      <alignment horizontal="center" wrapText="1" shrinkToFit="1"/>
    </xf>
    <xf numFmtId="0" fontId="40" fillId="0" borderId="6" xfId="0" applyFont="1" applyBorder="1" applyAlignment="1">
      <alignment horizontal="left" vertical="center" wrapText="1" shrinkToFit="1"/>
    </xf>
    <xf numFmtId="0" fontId="0" fillId="0" borderId="0" xfId="0" applyAlignment="1">
      <alignment horizontal="left" vertical="center" wrapText="1" shrinkToFit="1"/>
    </xf>
    <xf numFmtId="0" fontId="44" fillId="0" borderId="0" xfId="0" applyFont="1" applyAlignment="1">
      <alignment horizontal="center" vertical="center" wrapText="1"/>
    </xf>
    <xf numFmtId="0" fontId="43" fillId="4" borderId="12" xfId="0" applyFont="1" applyFill="1" applyBorder="1" applyAlignment="1">
      <alignment horizontal="center" vertical="center" wrapText="1" shrinkToFit="1"/>
    </xf>
    <xf numFmtId="0" fontId="43" fillId="4" borderId="10" xfId="0" applyFont="1" applyFill="1" applyBorder="1" applyAlignment="1">
      <alignment horizontal="center" vertical="center" wrapText="1" shrinkToFit="1"/>
    </xf>
    <xf numFmtId="0" fontId="40" fillId="4" borderId="9" xfId="0" applyFont="1" applyFill="1" applyBorder="1" applyAlignment="1">
      <alignment horizontal="center" vertical="center" wrapText="1" shrinkToFit="1"/>
    </xf>
    <xf numFmtId="0" fontId="22" fillId="4" borderId="1" xfId="0" applyFont="1" applyFill="1" applyBorder="1" applyAlignment="1">
      <alignment horizontal="left" vertical="center" wrapText="1"/>
    </xf>
    <xf numFmtId="0" fontId="45" fillId="0" borderId="1" xfId="0" applyFont="1" applyBorder="1" applyAlignment="1">
      <alignment horizontal="center" vertical="center" wrapText="1"/>
    </xf>
    <xf numFmtId="0" fontId="9" fillId="0" borderId="0" xfId="0" applyFont="1" applyAlignment="1">
      <alignment horizontal="left" vertical="center" wrapText="1" shrinkToFit="1"/>
    </xf>
    <xf numFmtId="0" fontId="42" fillId="4" borderId="11" xfId="0" applyFont="1" applyFill="1" applyBorder="1" applyAlignment="1">
      <alignment horizontal="left" vertical="center" wrapText="1" shrinkToFit="1"/>
    </xf>
    <xf numFmtId="0" fontId="1" fillId="4" borderId="11" xfId="0" applyFont="1" applyFill="1" applyBorder="1" applyAlignment="1">
      <alignment horizontal="left" vertical="center" wrapText="1" shrinkToFit="1"/>
    </xf>
    <xf numFmtId="0" fontId="1" fillId="4" borderId="7" xfId="0" applyFont="1" applyFill="1" applyBorder="1" applyAlignment="1">
      <alignment horizontal="left" vertical="center" wrapText="1" shrinkToFit="1"/>
    </xf>
    <xf numFmtId="0" fontId="1" fillId="4" borderId="3" xfId="0" applyFont="1" applyFill="1" applyBorder="1" applyAlignment="1">
      <alignment horizontal="left" vertical="center" wrapText="1"/>
    </xf>
    <xf numFmtId="0" fontId="22" fillId="4" borderId="1" xfId="0" applyFont="1" applyFill="1" applyBorder="1" applyAlignment="1">
      <alignment horizontal="left" vertical="center" wrapText="1" shrinkToFit="1"/>
    </xf>
    <xf numFmtId="0" fontId="30" fillId="4" borderId="1" xfId="0" applyFont="1" applyFill="1" applyBorder="1" applyAlignment="1">
      <alignment horizontal="left" vertical="center" wrapText="1" shrinkToFit="1"/>
    </xf>
    <xf numFmtId="0" fontId="40" fillId="0" borderId="0" xfId="0" applyFont="1" applyAlignment="1">
      <alignment horizontal="left" vertical="center" wrapText="1"/>
    </xf>
    <xf numFmtId="0" fontId="9" fillId="0" borderId="2" xfId="0" applyFont="1" applyBorder="1" applyAlignment="1">
      <alignment horizontal="left" vertical="center" wrapText="1" shrinkToFit="1"/>
    </xf>
    <xf numFmtId="0" fontId="51" fillId="0" borderId="6" xfId="0" applyFont="1" applyBorder="1" applyAlignment="1">
      <alignment horizontal="left" vertical="center" wrapText="1" shrinkToFit="1"/>
    </xf>
    <xf numFmtId="0" fontId="54" fillId="4" borderId="1" xfId="0" applyFont="1" applyFill="1" applyBorder="1" applyAlignment="1">
      <alignment horizontal="left" vertical="center" wrapText="1"/>
    </xf>
    <xf numFmtId="0" fontId="43" fillId="4" borderId="12" xfId="0" applyFont="1" applyFill="1" applyBorder="1" applyAlignment="1">
      <alignment horizontal="center" vertical="center" wrapText="1"/>
    </xf>
    <xf numFmtId="0" fontId="45" fillId="0" borderId="3" xfId="0" applyFont="1" applyBorder="1" applyAlignment="1">
      <alignment horizontal="center" vertical="center" wrapText="1"/>
    </xf>
    <xf numFmtId="0" fontId="51" fillId="0" borderId="1" xfId="0" applyFont="1" applyBorder="1" applyAlignment="1">
      <alignment horizontal="right" vertical="center" wrapText="1" shrinkToFit="1"/>
    </xf>
    <xf numFmtId="0" fontId="49" fillId="0" borderId="6" xfId="0" applyFont="1" applyBorder="1" applyAlignment="1">
      <alignment horizontal="right" vertical="center" wrapText="1" shrinkToFit="1"/>
    </xf>
    <xf numFmtId="0" fontId="55" fillId="3" borderId="1" xfId="0" applyFont="1" applyFill="1" applyBorder="1" applyAlignment="1">
      <alignment horizontal="center" vertical="center" wrapText="1" shrinkToFit="1"/>
    </xf>
    <xf numFmtId="0" fontId="49" fillId="0" borderId="0" xfId="0" applyFont="1" applyAlignment="1">
      <alignment vertical="center" wrapText="1" shrinkToFit="1"/>
    </xf>
    <xf numFmtId="0" fontId="56" fillId="0" borderId="6" xfId="0" applyFont="1" applyBorder="1" applyAlignment="1">
      <alignment horizontal="right" vertical="center" wrapText="1" shrinkToFit="1"/>
    </xf>
    <xf numFmtId="0" fontId="57" fillId="3" borderId="1" xfId="0" applyFont="1" applyFill="1" applyBorder="1" applyAlignment="1">
      <alignment horizontal="center" vertical="center" wrapText="1" shrinkToFit="1"/>
    </xf>
    <xf numFmtId="0" fontId="56" fillId="0" borderId="0" xfId="0" applyFont="1" applyAlignment="1">
      <alignment vertical="center" wrapText="1" shrinkToFit="1"/>
    </xf>
    <xf numFmtId="0" fontId="53" fillId="0" borderId="6" xfId="0" applyFont="1" applyBorder="1" applyAlignment="1">
      <alignment horizontal="center" vertical="center" wrapText="1" shrinkToFit="1"/>
    </xf>
    <xf numFmtId="0" fontId="58" fillId="3" borderId="1" xfId="0" applyFont="1" applyFill="1" applyBorder="1" applyAlignment="1">
      <alignment horizontal="center" vertical="center" wrapText="1" shrinkToFit="1"/>
    </xf>
    <xf numFmtId="0" fontId="53" fillId="0" borderId="0" xfId="0" applyFont="1" applyAlignment="1">
      <alignment vertical="center" wrapText="1" shrinkToFit="1"/>
    </xf>
    <xf numFmtId="0" fontId="49" fillId="0" borderId="1" xfId="0" applyFont="1" applyBorder="1" applyAlignment="1">
      <alignment horizontal="center" vertical="center" wrapText="1" shrinkToFit="1"/>
    </xf>
    <xf numFmtId="0" fontId="56" fillId="0" borderId="1" xfId="0" applyFont="1" applyBorder="1" applyAlignment="1">
      <alignment horizontal="center" vertical="center" wrapText="1" shrinkToFit="1"/>
    </xf>
    <xf numFmtId="0" fontId="53" fillId="0" borderId="1" xfId="0" applyFont="1" applyBorder="1" applyAlignment="1">
      <alignment horizontal="center" vertical="center" wrapText="1" shrinkToFit="1"/>
    </xf>
    <xf numFmtId="0" fontId="59" fillId="0" borderId="1" xfId="0" applyFont="1" applyBorder="1" applyAlignment="1">
      <alignment horizontal="center" vertical="center" wrapText="1" shrinkToFit="1"/>
    </xf>
    <xf numFmtId="0" fontId="60" fillId="0" borderId="1" xfId="0" applyFont="1" applyBorder="1" applyAlignment="1">
      <alignment horizontal="center" vertical="center" wrapText="1" shrinkToFit="1"/>
    </xf>
    <xf numFmtId="0" fontId="61" fillId="0" borderId="1" xfId="0" applyFont="1" applyBorder="1" applyAlignment="1">
      <alignment horizontal="center" vertical="center" wrapText="1" shrinkToFit="1"/>
    </xf>
    <xf numFmtId="0" fontId="9" fillId="0" borderId="1" xfId="0" applyFont="1" applyBorder="1" applyAlignment="1">
      <alignment horizontal="left" vertical="center" wrapText="1"/>
    </xf>
    <xf numFmtId="0" fontId="22" fillId="0" borderId="1" xfId="0" applyFont="1" applyBorder="1" applyAlignment="1">
      <alignment horizontal="left" vertical="center" wrapText="1" shrinkToFit="1"/>
    </xf>
    <xf numFmtId="0" fontId="43" fillId="12" borderId="12" xfId="0" applyFont="1" applyFill="1" applyBorder="1" applyAlignment="1">
      <alignment horizontal="center" vertical="center" wrapText="1" shrinkToFit="1"/>
    </xf>
    <xf numFmtId="0" fontId="43" fillId="12" borderId="3" xfId="0" applyFont="1" applyFill="1" applyBorder="1" applyAlignment="1">
      <alignment horizontal="center" vertical="center" wrapText="1" shrinkToFit="1"/>
    </xf>
    <xf numFmtId="0" fontId="8" fillId="12" borderId="1" xfId="0" applyFont="1" applyFill="1" applyBorder="1" applyAlignment="1">
      <alignment horizontal="center" vertical="center" wrapText="1" shrinkToFit="1"/>
    </xf>
    <xf numFmtId="0" fontId="42" fillId="13" borderId="14" xfId="0" applyFont="1" applyFill="1" applyBorder="1" applyAlignment="1">
      <alignment horizontal="left" vertical="center" wrapText="1" shrinkToFit="1"/>
    </xf>
    <xf numFmtId="0" fontId="43" fillId="13" borderId="11" xfId="0" applyFont="1" applyFill="1" applyBorder="1" applyAlignment="1">
      <alignment horizontal="center" vertical="center" wrapText="1" shrinkToFit="1"/>
    </xf>
    <xf numFmtId="0" fontId="42" fillId="13" borderId="6" xfId="0" applyFont="1" applyFill="1" applyBorder="1" applyAlignment="1">
      <alignment horizontal="left" vertical="center" wrapText="1" shrinkToFit="1"/>
    </xf>
    <xf numFmtId="0" fontId="43" fillId="13" borderId="9" xfId="0" applyFont="1" applyFill="1" applyBorder="1" applyAlignment="1">
      <alignment horizontal="center" vertical="center" wrapText="1" shrinkToFit="1"/>
    </xf>
    <xf numFmtId="0" fontId="40" fillId="13" borderId="3" xfId="0" applyFont="1" applyFill="1" applyBorder="1" applyAlignment="1">
      <alignment horizontal="center" vertical="center" wrapText="1"/>
    </xf>
    <xf numFmtId="0" fontId="43" fillId="4" borderId="11" xfId="0" applyFont="1" applyFill="1" applyBorder="1" applyAlignment="1">
      <alignment horizontal="center" vertical="center" wrapText="1" shrinkToFit="1"/>
    </xf>
    <xf numFmtId="0" fontId="43" fillId="12" borderId="3" xfId="0" applyFont="1" applyFill="1" applyBorder="1" applyAlignment="1">
      <alignment horizontal="left" vertical="center" wrapText="1" shrinkToFit="1"/>
    </xf>
    <xf numFmtId="0" fontId="43" fillId="12" borderId="9" xfId="0" applyFont="1" applyFill="1" applyBorder="1" applyAlignment="1">
      <alignment horizontal="center" vertical="center" wrapText="1" shrinkToFit="1"/>
    </xf>
    <xf numFmtId="0" fontId="40" fillId="12" borderId="3" xfId="0" applyFont="1" applyFill="1" applyBorder="1" applyAlignment="1">
      <alignment horizontal="center" vertical="center" wrapText="1" shrinkToFit="1"/>
    </xf>
    <xf numFmtId="0" fontId="14" fillId="12" borderId="1" xfId="0" applyFont="1" applyFill="1" applyBorder="1" applyAlignment="1">
      <alignment horizontal="left" vertical="center" wrapText="1" shrinkToFit="1"/>
    </xf>
    <xf numFmtId="0" fontId="15" fillId="12" borderId="1" xfId="0" applyFont="1" applyFill="1" applyBorder="1" applyAlignment="1">
      <alignment horizontal="left" vertical="center" wrapText="1" shrinkToFit="1"/>
    </xf>
    <xf numFmtId="0" fontId="62" fillId="12" borderId="1" xfId="0" applyFont="1" applyFill="1" applyBorder="1" applyAlignment="1">
      <alignment horizontal="center" vertical="center" wrapText="1" shrinkToFit="1"/>
    </xf>
    <xf numFmtId="0" fontId="63" fillId="12" borderId="1" xfId="0" applyFont="1" applyFill="1" applyBorder="1" applyAlignment="1">
      <alignment horizontal="center" vertical="center" wrapText="1" shrinkToFit="1"/>
    </xf>
    <xf numFmtId="0" fontId="40" fillId="0" borderId="1" xfId="0" applyFont="1" applyBorder="1" applyAlignment="1">
      <alignment horizontal="center" vertical="center"/>
    </xf>
    <xf numFmtId="0" fontId="40" fillId="0" borderId="0" xfId="0" applyFont="1" applyAlignment="1">
      <alignment horizontal="center" vertical="center"/>
    </xf>
    <xf numFmtId="0" fontId="41" fillId="0" borderId="1" xfId="0" applyFont="1" applyBorder="1" applyAlignment="1">
      <alignment horizontal="left" vertical="center" wrapText="1" shrinkToFit="1"/>
    </xf>
    <xf numFmtId="0" fontId="40" fillId="0" borderId="0" xfId="0" applyFont="1" applyAlignment="1">
      <alignment horizontal="center" vertical="center" wrapText="1"/>
    </xf>
    <xf numFmtId="0" fontId="9" fillId="4" borderId="11" xfId="0" applyFont="1" applyFill="1" applyBorder="1" applyAlignment="1">
      <alignment horizontal="left" vertical="center" wrapText="1"/>
    </xf>
    <xf numFmtId="0" fontId="58" fillId="4" borderId="1" xfId="0" applyFont="1" applyFill="1" applyBorder="1" applyAlignment="1">
      <alignment horizontal="left" vertical="center" wrapText="1"/>
    </xf>
    <xf numFmtId="0" fontId="51" fillId="0" borderId="0" xfId="0" applyFont="1" applyAlignment="1">
      <alignment horizontal="center" vertical="center" wrapText="1" shrinkToFit="1"/>
    </xf>
    <xf numFmtId="0" fontId="51" fillId="0" borderId="3" xfId="0" applyFont="1" applyBorder="1" applyAlignment="1">
      <alignment horizontal="center" vertical="center" wrapText="1" shrinkToFit="1"/>
    </xf>
    <xf numFmtId="0" fontId="8" fillId="0" borderId="0" xfId="0" applyFont="1" applyAlignment="1">
      <alignment horizontal="center" vertical="center" wrapText="1" shrinkToFit="1"/>
    </xf>
    <xf numFmtId="0" fontId="9" fillId="0" borderId="1" xfId="0" applyFont="1" applyBorder="1" applyAlignment="1">
      <alignment wrapText="1" shrinkToFit="1"/>
    </xf>
    <xf numFmtId="0" fontId="40" fillId="0" borderId="1" xfId="0" applyFont="1" applyBorder="1" applyAlignment="1">
      <alignment horizontal="center" vertical="center" wrapText="1"/>
    </xf>
    <xf numFmtId="0" fontId="11" fillId="0" borderId="0" xfId="0" applyFont="1"/>
    <xf numFmtId="0" fontId="2" fillId="14" borderId="1" xfId="0" applyFont="1" applyFill="1" applyBorder="1" applyAlignment="1">
      <alignment vertical="center" wrapText="1"/>
    </xf>
    <xf numFmtId="0" fontId="2" fillId="14" borderId="1" xfId="0" applyFont="1" applyFill="1" applyBorder="1" applyAlignment="1">
      <alignment horizontal="center" vertical="center" wrapText="1"/>
    </xf>
    <xf numFmtId="0" fontId="2" fillId="0" borderId="0" xfId="0" applyFont="1" applyAlignment="1">
      <alignment vertical="center" wrapText="1"/>
    </xf>
    <xf numFmtId="0" fontId="8" fillId="15" borderId="1" xfId="0" applyFont="1" applyFill="1" applyBorder="1" applyAlignment="1">
      <alignment vertical="center" wrapText="1"/>
    </xf>
    <xf numFmtId="0" fontId="8" fillId="15" borderId="1" xfId="0" applyFont="1" applyFill="1" applyBorder="1" applyAlignment="1">
      <alignment horizontal="center" vertical="center" wrapText="1"/>
    </xf>
    <xf numFmtId="0" fontId="39" fillId="0" borderId="0" xfId="0" applyFont="1"/>
    <xf numFmtId="0" fontId="8" fillId="14" borderId="1" xfId="0" applyFont="1" applyFill="1" applyBorder="1" applyAlignment="1">
      <alignment vertical="center" wrapText="1"/>
    </xf>
    <xf numFmtId="0" fontId="8" fillId="14" borderId="1" xfId="0" applyFont="1" applyFill="1" applyBorder="1" applyAlignment="1">
      <alignment horizontal="center" vertical="center" wrapText="1"/>
    </xf>
    <xf numFmtId="0" fontId="8" fillId="0" borderId="0" xfId="0" applyFont="1" applyAlignment="1">
      <alignment vertical="center" wrapText="1"/>
    </xf>
    <xf numFmtId="0" fontId="2" fillId="15" borderId="1" xfId="0" applyFont="1" applyFill="1" applyBorder="1" applyAlignment="1">
      <alignment vertical="center" wrapText="1"/>
    </xf>
    <xf numFmtId="0" fontId="8" fillId="12" borderId="1" xfId="0" applyFont="1" applyFill="1" applyBorder="1" applyAlignment="1">
      <alignment vertical="center" wrapText="1"/>
    </xf>
    <xf numFmtId="0" fontId="8" fillId="12" borderId="1" xfId="0" applyFont="1" applyFill="1" applyBorder="1" applyAlignment="1">
      <alignment horizontal="center" vertical="center" wrapText="1"/>
    </xf>
    <xf numFmtId="0" fontId="8" fillId="16" borderId="1" xfId="0" applyFont="1" applyFill="1" applyBorder="1" applyAlignment="1">
      <alignment vertical="center" wrapText="1"/>
    </xf>
    <xf numFmtId="0" fontId="8" fillId="16"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0" fillId="15" borderId="1" xfId="0" applyFill="1" applyBorder="1"/>
    <xf numFmtId="0" fontId="8" fillId="17" borderId="1" xfId="0" applyFont="1" applyFill="1" applyBorder="1" applyAlignment="1">
      <alignment vertical="center" wrapText="1"/>
    </xf>
    <xf numFmtId="0" fontId="8" fillId="17" borderId="1" xfId="0" applyFont="1" applyFill="1" applyBorder="1" applyAlignment="1">
      <alignment horizontal="center" vertical="center" wrapText="1"/>
    </xf>
    <xf numFmtId="0" fontId="8" fillId="7" borderId="1" xfId="0" applyFont="1" applyFill="1" applyBorder="1" applyAlignment="1">
      <alignment vertical="center" wrapText="1"/>
    </xf>
    <xf numFmtId="0" fontId="8" fillId="7" borderId="1" xfId="0" applyFont="1" applyFill="1" applyBorder="1" applyAlignment="1">
      <alignment horizontal="center" vertical="center" wrapText="1"/>
    </xf>
    <xf numFmtId="0" fontId="8" fillId="18" borderId="1" xfId="0" applyFont="1" applyFill="1" applyBorder="1" applyAlignment="1">
      <alignment vertical="center" wrapText="1"/>
    </xf>
    <xf numFmtId="0" fontId="65" fillId="18" borderId="1" xfId="0" applyFont="1" applyFill="1" applyBorder="1" applyAlignment="1">
      <alignment horizontal="center" vertical="center" wrapText="1"/>
    </xf>
    <xf numFmtId="0" fontId="8" fillId="0" borderId="0" xfId="0" applyFont="1" applyAlignment="1">
      <alignment horizontal="center" vertical="center" wrapText="1"/>
    </xf>
    <xf numFmtId="0" fontId="8" fillId="5" borderId="1" xfId="0" applyFont="1" applyFill="1" applyBorder="1" applyAlignment="1">
      <alignment vertical="center" wrapText="1"/>
    </xf>
    <xf numFmtId="0" fontId="8" fillId="5" borderId="1" xfId="0" applyFont="1" applyFill="1" applyBorder="1" applyAlignment="1">
      <alignment horizontal="center" vertical="center" wrapText="1"/>
    </xf>
    <xf numFmtId="0" fontId="43" fillId="13" borderId="6" xfId="0" applyFont="1" applyFill="1" applyBorder="1" applyAlignment="1">
      <alignment horizontal="left" vertical="center" wrapText="1" shrinkToFit="1"/>
    </xf>
    <xf numFmtId="0" fontId="43" fillId="13" borderId="14" xfId="0" applyFont="1" applyFill="1" applyBorder="1" applyAlignment="1">
      <alignment horizontal="left" vertical="center" wrapText="1" shrinkToFit="1"/>
    </xf>
    <xf numFmtId="0" fontId="45" fillId="0" borderId="0" xfId="0" applyFont="1" applyAlignment="1">
      <alignment horizontal="center" vertical="center" wrapText="1"/>
    </xf>
    <xf numFmtId="0" fontId="42" fillId="4" borderId="11" xfId="0" applyFont="1" applyFill="1" applyBorder="1" applyAlignment="1">
      <alignment horizontal="left" vertical="center" wrapText="1"/>
    </xf>
    <xf numFmtId="0" fontId="40" fillId="0" borderId="11" xfId="0" applyFont="1" applyBorder="1" applyAlignment="1">
      <alignment horizontal="left" vertical="center" wrapText="1"/>
    </xf>
    <xf numFmtId="0" fontId="66" fillId="13" borderId="4" xfId="0" applyFont="1" applyFill="1" applyBorder="1" applyAlignment="1">
      <alignment horizontal="center" vertical="center" wrapText="1" shrinkToFit="1"/>
    </xf>
    <xf numFmtId="0" fontId="30" fillId="0" borderId="1" xfId="0" applyFont="1" applyBorder="1" applyAlignment="1">
      <alignment horizontal="left" vertical="center" wrapText="1"/>
    </xf>
    <xf numFmtId="9" fontId="17" fillId="0" borderId="1" xfId="1" applyFont="1" applyBorder="1" applyAlignment="1">
      <alignment vertical="center" wrapText="1"/>
    </xf>
    <xf numFmtId="9" fontId="16" fillId="0" borderId="1" xfId="1" applyFont="1" applyBorder="1" applyAlignment="1">
      <alignment horizontal="left" vertical="center" wrapText="1"/>
    </xf>
    <xf numFmtId="9" fontId="38" fillId="0" borderId="0" xfId="1" applyFont="1"/>
    <xf numFmtId="0" fontId="1" fillId="0" borderId="1" xfId="0" applyFont="1" applyBorder="1" applyAlignment="1">
      <alignment horizontal="left" vertical="center" wrapText="1"/>
    </xf>
    <xf numFmtId="0" fontId="59" fillId="12" borderId="4" xfId="0" applyFont="1" applyFill="1" applyBorder="1" applyAlignment="1">
      <alignment horizontal="center" vertical="center" wrapText="1" shrinkToFit="1"/>
    </xf>
    <xf numFmtId="0" fontId="60" fillId="12" borderId="4" xfId="0" applyFont="1" applyFill="1" applyBorder="1" applyAlignment="1">
      <alignment horizontal="center" vertical="center" wrapText="1" shrinkToFit="1"/>
    </xf>
    <xf numFmtId="0" fontId="67" fillId="12" borderId="4" xfId="0" applyFont="1" applyFill="1" applyBorder="1" applyAlignment="1">
      <alignment horizontal="center" vertical="top" wrapText="1" shrinkToFit="1"/>
    </xf>
    <xf numFmtId="0" fontId="40" fillId="0" borderId="12" xfId="0" applyFont="1" applyBorder="1" applyAlignment="1">
      <alignment horizontal="center" vertical="center" wrapText="1" shrinkToFit="1"/>
    </xf>
    <xf numFmtId="0" fontId="43" fillId="4" borderId="9" xfId="0" applyFont="1" applyFill="1" applyBorder="1" applyAlignment="1">
      <alignment horizontal="center" vertical="center" wrapText="1" shrinkToFit="1"/>
    </xf>
    <xf numFmtId="0" fontId="30" fillId="0" borderId="0" xfId="0" applyFont="1" applyAlignment="1">
      <alignment horizontal="center" vertical="center" wrapText="1"/>
    </xf>
    <xf numFmtId="0" fontId="64" fillId="0" borderId="0" xfId="0" applyFont="1" applyAlignment="1">
      <alignment horizontal="center" vertical="center" wrapText="1" shrinkToFit="1"/>
    </xf>
    <xf numFmtId="0" fontId="8" fillId="21" borderId="1" xfId="0" applyFont="1" applyFill="1" applyBorder="1" applyAlignment="1">
      <alignment vertical="center" wrapText="1"/>
    </xf>
    <xf numFmtId="0" fontId="8" fillId="21" borderId="1" xfId="0" applyFont="1" applyFill="1" applyBorder="1" applyAlignment="1">
      <alignment horizontal="center" vertical="center" wrapText="1"/>
    </xf>
    <xf numFmtId="0" fontId="43" fillId="12" borderId="13" xfId="0" applyFont="1" applyFill="1" applyBorder="1" applyAlignment="1">
      <alignment horizontal="center" vertical="center" wrapText="1" shrinkToFit="1"/>
    </xf>
    <xf numFmtId="0" fontId="40" fillId="0" borderId="8" xfId="0" applyFont="1" applyBorder="1" applyAlignment="1">
      <alignment horizontal="left" vertical="center" wrapText="1" shrinkToFit="1"/>
    </xf>
    <xf numFmtId="0" fontId="0" fillId="0" borderId="8" xfId="0" applyBorder="1" applyAlignment="1">
      <alignment horizontal="left"/>
    </xf>
    <xf numFmtId="0" fontId="40" fillId="0" borderId="11" xfId="0" applyFont="1" applyBorder="1" applyAlignment="1">
      <alignment horizontal="center" vertical="center" wrapText="1" shrinkToFit="1"/>
    </xf>
    <xf numFmtId="0" fontId="40" fillId="0" borderId="7" xfId="0" applyFont="1" applyBorder="1" applyAlignment="1">
      <alignment horizontal="center" vertical="center" wrapText="1" shrinkToFit="1"/>
    </xf>
    <xf numFmtId="0" fontId="9" fillId="0" borderId="1" xfId="0" applyFont="1" applyBorder="1" applyAlignment="1">
      <alignment horizontal="left" vertical="center" wrapText="1" shrinkToFit="1"/>
    </xf>
    <xf numFmtId="0" fontId="9" fillId="0" borderId="11" xfId="0" applyFont="1" applyBorder="1" applyAlignment="1">
      <alignment horizontal="left" vertical="center" wrapText="1"/>
    </xf>
    <xf numFmtId="0" fontId="9" fillId="4" borderId="17" xfId="0" applyFont="1" applyFill="1" applyBorder="1" applyAlignment="1">
      <alignment horizontal="left" vertical="center" wrapText="1" shrinkToFit="1"/>
    </xf>
    <xf numFmtId="0" fontId="9" fillId="4" borderId="11" xfId="0" applyFont="1" applyFill="1" applyBorder="1" applyAlignment="1">
      <alignment horizontal="left" vertical="center" wrapText="1" shrinkToFit="1"/>
    </xf>
    <xf numFmtId="0" fontId="1" fillId="4" borderId="17" xfId="0" applyFont="1" applyFill="1" applyBorder="1" applyAlignment="1">
      <alignment horizontal="left" vertical="center" wrapText="1" shrinkToFit="1"/>
    </xf>
    <xf numFmtId="0" fontId="45" fillId="22" borderId="16" xfId="0" applyFont="1" applyFill="1" applyBorder="1" applyAlignment="1">
      <alignment horizontal="center" wrapText="1" shrinkToFit="1"/>
    </xf>
    <xf numFmtId="0" fontId="52" fillId="22" borderId="16" xfId="0" applyFont="1" applyFill="1" applyBorder="1" applyAlignment="1">
      <alignment horizontal="center" textRotation="90" wrapText="1" shrinkToFit="1"/>
    </xf>
    <xf numFmtId="0" fontId="52" fillId="22" borderId="12" xfId="0" applyFont="1" applyFill="1" applyBorder="1" applyAlignment="1">
      <alignment horizontal="center" textRotation="90" wrapText="1" shrinkToFit="1"/>
    </xf>
    <xf numFmtId="0" fontId="74" fillId="14" borderId="16" xfId="0" applyFont="1" applyFill="1" applyBorder="1" applyAlignment="1">
      <alignment horizontal="center" textRotation="90" wrapText="1" shrinkToFit="1"/>
    </xf>
    <xf numFmtId="0" fontId="52" fillId="22" borderId="7" xfId="0" applyFont="1" applyFill="1" applyBorder="1" applyAlignment="1">
      <alignment horizontal="center" textRotation="90" wrapText="1" shrinkToFit="1"/>
    </xf>
    <xf numFmtId="0" fontId="74" fillId="14" borderId="7" xfId="0" applyFont="1" applyFill="1" applyBorder="1" applyAlignment="1">
      <alignment horizontal="center" textRotation="90" wrapText="1" shrinkToFit="1"/>
    </xf>
    <xf numFmtId="0" fontId="45" fillId="22" borderId="5" xfId="0" applyFont="1" applyFill="1" applyBorder="1" applyAlignment="1">
      <alignment horizontal="center" vertical="center" wrapText="1" shrinkToFit="1"/>
    </xf>
    <xf numFmtId="0" fontId="52" fillId="22" borderId="5" xfId="0" applyFont="1" applyFill="1" applyBorder="1" applyAlignment="1">
      <alignment horizontal="center" vertical="center" textRotation="90" wrapText="1" shrinkToFit="1"/>
    </xf>
    <xf numFmtId="0" fontId="52" fillId="22" borderId="3" xfId="0" applyFont="1" applyFill="1" applyBorder="1" applyAlignment="1">
      <alignment horizontal="center" vertical="center" textRotation="90" wrapText="1" shrinkToFit="1"/>
    </xf>
    <xf numFmtId="0" fontId="74" fillId="14" borderId="5" xfId="0" applyFont="1" applyFill="1" applyBorder="1" applyAlignment="1">
      <alignment horizontal="center" vertical="center" textRotation="90" wrapText="1" shrinkToFit="1"/>
    </xf>
    <xf numFmtId="0" fontId="52" fillId="22" borderId="9" xfId="0" applyFont="1" applyFill="1" applyBorder="1" applyAlignment="1">
      <alignment horizontal="center" vertical="center" textRotation="90" wrapText="1" shrinkToFit="1"/>
    </xf>
    <xf numFmtId="0" fontId="74" fillId="14" borderId="9" xfId="0" applyFont="1" applyFill="1" applyBorder="1" applyAlignment="1">
      <alignment horizontal="center" vertical="center" textRotation="90" wrapText="1" shrinkToFit="1"/>
    </xf>
    <xf numFmtId="0" fontId="8" fillId="22" borderId="3" xfId="0" applyFont="1" applyFill="1" applyBorder="1" applyAlignment="1">
      <alignment horizontal="center" vertical="center" wrapText="1" shrinkToFit="1"/>
    </xf>
    <xf numFmtId="0" fontId="40" fillId="0" borderId="3" xfId="0" applyFont="1" applyBorder="1" applyAlignment="1">
      <alignment horizontal="center" vertical="center" wrapText="1" shrinkToFit="1"/>
    </xf>
    <xf numFmtId="0" fontId="8" fillId="22" borderId="1" xfId="0" applyFont="1" applyFill="1" applyBorder="1" applyAlignment="1">
      <alignment horizontal="center" vertical="center" wrapText="1" shrinkToFit="1"/>
    </xf>
    <xf numFmtId="0" fontId="80" fillId="9" borderId="1" xfId="0" applyFont="1" applyFill="1" applyBorder="1" applyAlignment="1">
      <alignment horizontal="center" wrapText="1" shrinkToFit="1"/>
    </xf>
    <xf numFmtId="0" fontId="55" fillId="0" borderId="0" xfId="0" applyFont="1" applyAlignment="1">
      <alignment horizontal="center" vertical="center" wrapText="1" shrinkToFit="1"/>
    </xf>
    <xf numFmtId="0" fontId="45" fillId="22" borderId="16" xfId="0" applyFont="1" applyFill="1" applyBorder="1" applyAlignment="1">
      <alignment horizontal="center" vertical="center" wrapText="1" shrinkToFit="1"/>
    </xf>
    <xf numFmtId="0" fontId="43" fillId="22" borderId="12" xfId="0" applyFont="1" applyFill="1" applyBorder="1" applyAlignment="1">
      <alignment horizontal="center" vertical="center" textRotation="45" wrapText="1" shrinkToFit="1"/>
    </xf>
    <xf numFmtId="0" fontId="45" fillId="22" borderId="10" xfId="0" applyFont="1" applyFill="1" applyBorder="1" applyAlignment="1">
      <alignment horizontal="center" vertical="center" wrapText="1" shrinkToFit="1"/>
    </xf>
    <xf numFmtId="0" fontId="43" fillId="22" borderId="10" xfId="0" applyFont="1" applyFill="1" applyBorder="1" applyAlignment="1">
      <alignment horizontal="center" vertical="center" textRotation="90" wrapText="1" shrinkToFit="1"/>
    </xf>
    <xf numFmtId="0" fontId="81" fillId="20" borderId="16" xfId="0" applyFont="1" applyFill="1" applyBorder="1" applyAlignment="1">
      <alignment horizontal="center" textRotation="90" wrapText="1" shrinkToFit="1"/>
    </xf>
    <xf numFmtId="0" fontId="81" fillId="23" borderId="16" xfId="0" applyFont="1" applyFill="1" applyBorder="1" applyAlignment="1">
      <alignment horizontal="center" textRotation="90" wrapText="1" shrinkToFit="1"/>
    </xf>
    <xf numFmtId="0" fontId="81" fillId="17" borderId="16" xfId="0" applyFont="1" applyFill="1" applyBorder="1" applyAlignment="1">
      <alignment horizontal="center" textRotation="90" wrapText="1" shrinkToFit="1"/>
    </xf>
    <xf numFmtId="0" fontId="45" fillId="24" borderId="12" xfId="0" applyFont="1" applyFill="1" applyBorder="1" applyAlignment="1">
      <alignment horizontal="center" textRotation="90" wrapText="1" shrinkToFit="1"/>
    </xf>
    <xf numFmtId="0" fontId="43" fillId="22" borderId="5" xfId="0" applyFont="1" applyFill="1" applyBorder="1" applyAlignment="1">
      <alignment horizontal="center" vertical="center" textRotation="45" wrapText="1" shrinkToFit="1"/>
    </xf>
    <xf numFmtId="0" fontId="14" fillId="20" borderId="5" xfId="0" applyFont="1" applyFill="1" applyBorder="1" applyAlignment="1">
      <alignment horizontal="center" vertical="center" wrapText="1" shrinkToFit="1"/>
    </xf>
    <xf numFmtId="0" fontId="14" fillId="23" borderId="5" xfId="0" applyFont="1" applyFill="1" applyBorder="1" applyAlignment="1">
      <alignment horizontal="center" vertical="center" wrapText="1" shrinkToFit="1"/>
    </xf>
    <xf numFmtId="0" fontId="15" fillId="17" borderId="5" xfId="0" applyFont="1" applyFill="1" applyBorder="1" applyAlignment="1">
      <alignment horizontal="left" vertical="center" wrapText="1" shrinkToFit="1"/>
    </xf>
    <xf numFmtId="0" fontId="45" fillId="24" borderId="3" xfId="0" applyFont="1" applyFill="1" applyBorder="1" applyAlignment="1">
      <alignment horizontal="center" vertical="center" textRotation="90" wrapText="1" shrinkToFit="1"/>
    </xf>
    <xf numFmtId="0" fontId="61" fillId="22" borderId="19" xfId="0" applyFont="1" applyFill="1" applyBorder="1" applyAlignment="1">
      <alignment horizontal="center" vertical="center" wrapText="1" shrinkToFit="1"/>
    </xf>
    <xf numFmtId="0" fontId="61" fillId="0" borderId="19" xfId="0" applyFont="1" applyBorder="1" applyAlignment="1">
      <alignment horizontal="center" vertical="center" wrapText="1" shrinkToFit="1"/>
    </xf>
    <xf numFmtId="0" fontId="61" fillId="0" borderId="0" xfId="0" applyFont="1" applyAlignment="1">
      <alignment horizontal="center" vertical="center" wrapText="1" shrinkToFit="1"/>
    </xf>
    <xf numFmtId="0" fontId="53" fillId="0" borderId="0" xfId="0" applyFont="1" applyAlignment="1">
      <alignment horizontal="center" vertical="center" wrapText="1" shrinkToFit="1"/>
    </xf>
    <xf numFmtId="0" fontId="43" fillId="5" borderId="1" xfId="0" applyFont="1" applyFill="1" applyBorder="1" applyAlignment="1">
      <alignment horizontal="center" vertical="center" textRotation="45" wrapText="1" shrinkToFit="1"/>
    </xf>
    <xf numFmtId="0" fontId="43" fillId="25" borderId="1" xfId="0" applyFont="1" applyFill="1" applyBorder="1" applyAlignment="1">
      <alignment horizontal="center" vertical="center" textRotation="45" wrapText="1" shrinkToFit="1"/>
    </xf>
    <xf numFmtId="0" fontId="43" fillId="7" borderId="1" xfId="0" applyFont="1" applyFill="1" applyBorder="1" applyAlignment="1">
      <alignment horizontal="center" vertical="center" textRotation="45" wrapText="1" shrinkToFit="1"/>
    </xf>
    <xf numFmtId="0" fontId="43" fillId="22" borderId="1" xfId="0" applyFont="1" applyFill="1" applyBorder="1" applyAlignment="1">
      <alignment horizontal="center" vertical="center" textRotation="45" wrapText="1" shrinkToFit="1"/>
    </xf>
    <xf numFmtId="0" fontId="43" fillId="8" borderId="1" xfId="0" applyFont="1" applyFill="1" applyBorder="1" applyAlignment="1">
      <alignment horizontal="center" vertical="center" textRotation="45" wrapText="1" shrinkToFit="1"/>
    </xf>
    <xf numFmtId="0" fontId="8" fillId="22" borderId="12" xfId="0" applyFont="1" applyFill="1" applyBorder="1" applyAlignment="1">
      <alignment horizontal="center" vertical="center" wrapText="1" shrinkToFit="1"/>
    </xf>
    <xf numFmtId="0" fontId="45" fillId="0" borderId="12" xfId="0" applyFont="1" applyBorder="1" applyAlignment="1">
      <alignment horizontal="center" vertical="center" wrapText="1" shrinkToFit="1"/>
    </xf>
    <xf numFmtId="0" fontId="74" fillId="22" borderId="16" xfId="0" applyFont="1" applyFill="1" applyBorder="1" applyAlignment="1">
      <alignment horizontal="center" textRotation="90" wrapText="1" shrinkToFit="1"/>
    </xf>
    <xf numFmtId="0" fontId="74" fillId="22" borderId="7" xfId="0" applyFont="1" applyFill="1" applyBorder="1" applyAlignment="1">
      <alignment horizontal="center" textRotation="90" wrapText="1" shrinkToFit="1"/>
    </xf>
    <xf numFmtId="0" fontId="45" fillId="22" borderId="3" xfId="0" applyFont="1" applyFill="1" applyBorder="1" applyAlignment="1">
      <alignment horizontal="center" vertical="center" wrapText="1" shrinkToFit="1"/>
    </xf>
    <xf numFmtId="0" fontId="74" fillId="22" borderId="3" xfId="0" applyFont="1" applyFill="1" applyBorder="1" applyAlignment="1">
      <alignment horizontal="center" vertical="center" textRotation="90" wrapText="1" shrinkToFit="1"/>
    </xf>
    <xf numFmtId="0" fontId="8" fillId="22" borderId="13" xfId="0" applyFont="1" applyFill="1" applyBorder="1" applyAlignment="1">
      <alignment horizontal="center" vertical="center" wrapText="1" shrinkToFit="1"/>
    </xf>
    <xf numFmtId="0" fontId="40" fillId="0" borderId="13" xfId="0" applyFont="1" applyBorder="1" applyAlignment="1">
      <alignment horizontal="center" vertical="center" wrapText="1" shrinkToFit="1"/>
    </xf>
    <xf numFmtId="0" fontId="30" fillId="0" borderId="11" xfId="0" applyFont="1" applyBorder="1" applyAlignment="1">
      <alignment horizontal="left" vertical="center" wrapText="1"/>
    </xf>
    <xf numFmtId="0" fontId="8" fillId="22" borderId="12" xfId="0" applyFont="1" applyFill="1" applyBorder="1" applyAlignment="1">
      <alignment horizontal="center" wrapText="1" shrinkToFit="1"/>
    </xf>
    <xf numFmtId="0" fontId="40" fillId="3" borderId="3" xfId="0" applyFont="1" applyFill="1" applyBorder="1" applyAlignment="1">
      <alignment horizontal="center" vertical="center" wrapText="1" shrinkToFit="1"/>
    </xf>
    <xf numFmtId="0" fontId="45" fillId="3" borderId="1" xfId="0" applyFont="1" applyFill="1" applyBorder="1" applyAlignment="1">
      <alignment horizontal="center" vertical="center" wrapText="1" shrinkToFit="1"/>
    </xf>
    <xf numFmtId="0" fontId="40" fillId="3" borderId="13" xfId="0" applyFont="1" applyFill="1" applyBorder="1" applyAlignment="1">
      <alignment horizontal="center" vertical="center" wrapText="1" shrinkToFit="1"/>
    </xf>
    <xf numFmtId="0" fontId="61" fillId="3" borderId="19" xfId="0" applyFont="1" applyFill="1" applyBorder="1" applyAlignment="1">
      <alignment horizontal="center" vertical="center" wrapText="1" shrinkToFit="1"/>
    </xf>
    <xf numFmtId="0" fontId="8" fillId="4" borderId="18" xfId="0" applyFont="1" applyFill="1" applyBorder="1" applyAlignment="1">
      <alignment horizontal="center" vertical="center" wrapText="1" shrinkToFit="1"/>
    </xf>
    <xf numFmtId="0" fontId="8" fillId="4" borderId="12" xfId="0" applyFont="1" applyFill="1" applyBorder="1" applyAlignment="1">
      <alignment horizontal="center" vertical="center" wrapText="1" shrinkToFit="1"/>
    </xf>
    <xf numFmtId="0" fontId="40" fillId="0" borderId="0" xfId="0" applyFont="1" applyAlignment="1">
      <alignment horizontal="justify" vertical="center" wrapText="1"/>
    </xf>
    <xf numFmtId="0" fontId="40" fillId="0" borderId="0" xfId="0" applyFont="1" applyAlignment="1">
      <alignment horizontal="justify" vertical="center"/>
    </xf>
    <xf numFmtId="0" fontId="40" fillId="0" borderId="0" xfId="0" applyFont="1" applyAlignment="1">
      <alignment horizontal="justify"/>
    </xf>
    <xf numFmtId="0" fontId="9" fillId="0" borderId="0" xfId="0" applyFont="1" applyAlignment="1">
      <alignment vertical="center" wrapText="1" shrinkToFit="1"/>
    </xf>
    <xf numFmtId="0" fontId="40" fillId="4" borderId="11" xfId="0" applyFont="1" applyFill="1" applyBorder="1" applyAlignment="1">
      <alignment horizontal="center" vertical="center" wrapText="1" shrinkToFit="1"/>
    </xf>
    <xf numFmtId="0" fontId="42" fillId="0" borderId="1" xfId="0" applyFont="1" applyBorder="1" applyAlignment="1">
      <alignment horizontal="left" vertical="center" wrapText="1" shrinkToFit="1"/>
    </xf>
    <xf numFmtId="0" fontId="42" fillId="0" borderId="1" xfId="0" applyFont="1" applyBorder="1" applyAlignment="1">
      <alignment horizontal="left" vertical="center" wrapText="1"/>
    </xf>
    <xf numFmtId="0" fontId="11" fillId="2" borderId="0" xfId="0" applyFont="1" applyFill="1"/>
    <xf numFmtId="0" fontId="62" fillId="0" borderId="0" xfId="0" applyFont="1" applyAlignment="1">
      <alignment horizontal="center" vertical="center" wrapText="1" shrinkToFit="1"/>
    </xf>
    <xf numFmtId="0" fontId="62" fillId="0" borderId="6" xfId="0" applyFont="1" applyBorder="1" applyAlignment="1">
      <alignment horizontal="center" vertical="center" wrapText="1" shrinkToFit="1"/>
    </xf>
    <xf numFmtId="0" fontId="43" fillId="12" borderId="0" xfId="0" applyFont="1" applyFill="1" applyAlignment="1">
      <alignment horizontal="center" vertical="center" wrapText="1" shrinkToFit="1"/>
    </xf>
    <xf numFmtId="0" fontId="75" fillId="12" borderId="3" xfId="0" applyFont="1" applyFill="1" applyBorder="1" applyAlignment="1">
      <alignment horizontal="center" vertical="center" wrapText="1" shrinkToFit="1"/>
    </xf>
    <xf numFmtId="0" fontId="62" fillId="0" borderId="1" xfId="0" applyFont="1" applyBorder="1" applyAlignment="1">
      <alignment horizontal="center" vertical="center" wrapText="1" shrinkToFit="1"/>
    </xf>
    <xf numFmtId="0" fontId="9" fillId="4" borderId="3" xfId="0" applyFont="1" applyFill="1" applyBorder="1" applyAlignment="1">
      <alignment horizontal="left" vertical="center" wrapText="1" shrinkToFit="1"/>
    </xf>
    <xf numFmtId="0" fontId="40" fillId="0" borderId="20" xfId="0" applyFont="1" applyBorder="1" applyAlignment="1">
      <alignment horizontal="center" vertical="center" wrapText="1" shrinkToFit="1"/>
    </xf>
    <xf numFmtId="0" fontId="40" fillId="0" borderId="21" xfId="0" applyFont="1" applyBorder="1" applyAlignment="1">
      <alignment horizontal="center" vertical="center" wrapText="1" shrinkToFit="1"/>
    </xf>
    <xf numFmtId="0" fontId="40" fillId="0" borderId="22" xfId="0" applyFont="1" applyBorder="1" applyAlignment="1">
      <alignment horizontal="center" vertical="center" wrapText="1" shrinkToFit="1"/>
    </xf>
    <xf numFmtId="0" fontId="40" fillId="0" borderId="20" xfId="0" pivotButton="1" applyFont="1" applyBorder="1" applyAlignment="1">
      <alignment horizontal="center" vertical="center" wrapText="1" shrinkToFit="1"/>
    </xf>
    <xf numFmtId="0" fontId="40" fillId="0" borderId="23" xfId="0" applyFont="1" applyBorder="1" applyAlignment="1">
      <alignment horizontal="center" vertical="center" wrapText="1" shrinkToFit="1"/>
    </xf>
    <xf numFmtId="0" fontId="40" fillId="0" borderId="15" xfId="0" applyFont="1" applyBorder="1" applyAlignment="1">
      <alignment horizontal="center" vertical="center" wrapText="1" shrinkToFit="1"/>
    </xf>
    <xf numFmtId="0" fontId="40" fillId="0" borderId="24" xfId="0" applyFont="1" applyBorder="1" applyAlignment="1">
      <alignment horizontal="center" vertical="center" wrapText="1" shrinkToFit="1"/>
    </xf>
    <xf numFmtId="0" fontId="40" fillId="0" borderId="25" xfId="0" applyFont="1" applyBorder="1" applyAlignment="1">
      <alignment horizontal="center" vertical="center" wrapText="1" shrinkToFit="1"/>
    </xf>
    <xf numFmtId="0" fontId="40" fillId="0" borderId="26" xfId="0" applyFont="1" applyBorder="1" applyAlignment="1">
      <alignment horizontal="center" vertical="center" wrapText="1" shrinkToFit="1"/>
    </xf>
    <xf numFmtId="0" fontId="40" fillId="0" borderId="27" xfId="0" applyFont="1" applyBorder="1" applyAlignment="1">
      <alignment horizontal="center" vertical="center" wrapText="1" shrinkToFit="1"/>
    </xf>
    <xf numFmtId="0" fontId="40" fillId="0" borderId="28" xfId="0" applyFont="1" applyBorder="1" applyAlignment="1">
      <alignment horizontal="center" vertical="center" wrapText="1" shrinkToFit="1"/>
    </xf>
    <xf numFmtId="0" fontId="40" fillId="0" borderId="29" xfId="0" applyFont="1" applyBorder="1" applyAlignment="1">
      <alignment horizontal="center" vertical="center" wrapText="1" shrinkToFit="1"/>
    </xf>
    <xf numFmtId="0" fontId="40" fillId="0" borderId="20" xfId="0" pivotButton="1" applyFont="1" applyBorder="1" applyAlignment="1">
      <alignment horizontal="left" vertical="center" wrapText="1" shrinkToFit="1"/>
    </xf>
    <xf numFmtId="0" fontId="40" fillId="0" borderId="1" xfId="0" applyFont="1" applyBorder="1" applyAlignment="1">
      <alignment vertical="center" wrapText="1" shrinkToFit="1"/>
    </xf>
    <xf numFmtId="0" fontId="68" fillId="0" borderId="0" xfId="0" applyFont="1" applyAlignment="1">
      <alignment horizontal="center" vertical="center" wrapText="1" shrinkToFit="1"/>
    </xf>
    <xf numFmtId="0" fontId="69" fillId="0" borderId="0" xfId="0" applyFont="1" applyAlignment="1">
      <alignment horizontal="center" vertical="center" wrapText="1" shrinkToFit="1"/>
    </xf>
    <xf numFmtId="0" fontId="70" fillId="0" borderId="0" xfId="0" applyFont="1" applyAlignment="1">
      <alignment horizontal="justify" vertical="center" wrapText="1"/>
    </xf>
    <xf numFmtId="0" fontId="71" fillId="0" borderId="0" xfId="0" applyFont="1" applyAlignment="1">
      <alignment horizontal="center" vertical="center"/>
    </xf>
    <xf numFmtId="0" fontId="44" fillId="0" borderId="0" xfId="0" applyFont="1" applyAlignment="1">
      <alignment horizontal="center" vertical="center" wrapText="1"/>
    </xf>
    <xf numFmtId="0" fontId="18" fillId="0" borderId="0" xfId="0" applyFont="1" applyAlignment="1">
      <alignment horizontal="justify" vertical="center"/>
    </xf>
    <xf numFmtId="0" fontId="72" fillId="19" borderId="0" xfId="0" applyFont="1" applyFill="1" applyAlignment="1">
      <alignment horizontal="center" vertical="center" wrapText="1" shrinkToFit="1"/>
    </xf>
    <xf numFmtId="0" fontId="64" fillId="0" borderId="0" xfId="0" applyFont="1" applyAlignment="1">
      <alignment horizontal="center" vertical="center" wrapText="1" shrinkToFit="1"/>
    </xf>
    <xf numFmtId="0" fontId="79" fillId="0" borderId="0" xfId="0" applyFont="1" applyAlignment="1">
      <alignment horizontal="center" vertical="center" wrapText="1"/>
    </xf>
    <xf numFmtId="0" fontId="40" fillId="0" borderId="0" xfId="0" applyFont="1" applyAlignment="1">
      <alignment horizontal="justify" vertical="center" wrapText="1"/>
    </xf>
    <xf numFmtId="0" fontId="40" fillId="0" borderId="0" xfId="0" applyFont="1" applyAlignment="1">
      <alignment horizontal="justify" vertical="center"/>
    </xf>
    <xf numFmtId="0" fontId="41" fillId="0" borderId="0" xfId="0" applyFont="1" applyAlignment="1">
      <alignment horizontal="justify" vertical="center" wrapText="1"/>
    </xf>
    <xf numFmtId="0" fontId="40"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40" fillId="0" borderId="0" xfId="0" applyFont="1" applyAlignment="1">
      <alignment horizontal="justify"/>
    </xf>
    <xf numFmtId="0" fontId="30" fillId="0" borderId="0" xfId="0" applyFont="1" applyAlignment="1">
      <alignment horizontal="right" vertical="center" wrapText="1"/>
    </xf>
    <xf numFmtId="0" fontId="73" fillId="4" borderId="0" xfId="0" applyFont="1" applyFill="1" applyAlignment="1">
      <alignment horizontal="left" vertical="center" wrapText="1"/>
    </xf>
    <xf numFmtId="0" fontId="9" fillId="0" borderId="0" xfId="0" applyFont="1" applyAlignment="1">
      <alignment horizontal="justify" vertical="center"/>
    </xf>
    <xf numFmtId="0" fontId="30" fillId="0" borderId="0" xfId="0" applyFont="1" applyAlignment="1">
      <alignment horizontal="left" vertical="center" wrapText="1"/>
    </xf>
    <xf numFmtId="0" fontId="8" fillId="0" borderId="0" xfId="0" applyFont="1" applyAlignment="1">
      <alignment vertical="center" wrapText="1" shrinkToFit="1"/>
    </xf>
    <xf numFmtId="0" fontId="9" fillId="0" borderId="0" xfId="0" applyFont="1" applyAlignment="1">
      <alignment horizontal="justify" vertical="center" wrapText="1" shrinkToFit="1"/>
    </xf>
    <xf numFmtId="0" fontId="9" fillId="0" borderId="0" xfId="0" applyFont="1" applyAlignment="1">
      <alignment vertical="center" wrapText="1" shrinkToFit="1"/>
    </xf>
    <xf numFmtId="0" fontId="45" fillId="12" borderId="16" xfId="0" applyFont="1" applyFill="1" applyBorder="1" applyAlignment="1">
      <alignment horizontal="center" vertical="center" wrapText="1" shrinkToFit="1"/>
    </xf>
    <xf numFmtId="0" fontId="45" fillId="12" borderId="2" xfId="0" applyFont="1" applyFill="1" applyBorder="1" applyAlignment="1">
      <alignment horizontal="center" vertical="center" wrapText="1" shrinkToFit="1"/>
    </xf>
    <xf numFmtId="0" fontId="45" fillId="12" borderId="7" xfId="0" applyFont="1" applyFill="1" applyBorder="1" applyAlignment="1">
      <alignment horizontal="center" vertical="center" wrapText="1" shrinkToFit="1"/>
    </xf>
    <xf numFmtId="0" fontId="53" fillId="0" borderId="16" xfId="0" applyFont="1" applyBorder="1" applyAlignment="1">
      <alignment horizontal="right" vertical="center" wrapText="1" shrinkToFit="1"/>
    </xf>
    <xf numFmtId="0" fontId="53" fillId="0" borderId="2" xfId="0" applyFont="1" applyBorder="1" applyAlignment="1">
      <alignment horizontal="right" vertical="center" wrapText="1" shrinkToFit="1"/>
    </xf>
    <xf numFmtId="0" fontId="53" fillId="0" borderId="10" xfId="0" applyFont="1" applyBorder="1" applyAlignment="1">
      <alignment horizontal="right" vertical="center" wrapText="1" shrinkToFit="1"/>
    </xf>
    <xf numFmtId="0" fontId="53" fillId="0" borderId="0" xfId="0" applyFont="1" applyAlignment="1">
      <alignment horizontal="right" vertical="center" wrapText="1" shrinkToFit="1"/>
    </xf>
    <xf numFmtId="0" fontId="51" fillId="0" borderId="5" xfId="0" applyFont="1" applyBorder="1" applyAlignment="1">
      <alignment horizontal="right" vertical="center" wrapText="1" shrinkToFit="1"/>
    </xf>
    <xf numFmtId="0" fontId="51" fillId="0" borderId="6" xfId="0" applyFont="1" applyBorder="1" applyAlignment="1">
      <alignment horizontal="right" vertical="center" wrapText="1" shrinkToFit="1"/>
    </xf>
    <xf numFmtId="0" fontId="8" fillId="12" borderId="12" xfId="0" applyFont="1" applyFill="1" applyBorder="1" applyAlignment="1">
      <alignment horizontal="center" vertical="center" wrapText="1" shrinkToFit="1"/>
    </xf>
    <xf numFmtId="0" fontId="8" fillId="12" borderId="3" xfId="0" applyFont="1" applyFill="1" applyBorder="1" applyAlignment="1">
      <alignment horizontal="center" vertical="center" wrapText="1" shrinkToFit="1"/>
    </xf>
    <xf numFmtId="0" fontId="8" fillId="12" borderId="4" xfId="0" applyFont="1" applyFill="1" applyBorder="1" applyAlignment="1">
      <alignment horizontal="center" vertical="center" wrapText="1" shrinkToFit="1"/>
    </xf>
    <xf numFmtId="0" fontId="8" fillId="12" borderId="14" xfId="0" applyFont="1" applyFill="1" applyBorder="1" applyAlignment="1">
      <alignment horizontal="center" vertical="center" wrapText="1" shrinkToFit="1"/>
    </xf>
    <xf numFmtId="0" fontId="8" fillId="12" borderId="11" xfId="0" applyFont="1" applyFill="1" applyBorder="1" applyAlignment="1">
      <alignment horizontal="center" vertical="center" wrapText="1" shrinkToFit="1"/>
    </xf>
    <xf numFmtId="0" fontId="2" fillId="12" borderId="16" xfId="0" applyFont="1" applyFill="1" applyBorder="1" applyAlignment="1">
      <alignment horizontal="center" vertical="center" wrapText="1" shrinkToFit="1"/>
    </xf>
    <xf numFmtId="0" fontId="2" fillId="12" borderId="2" xfId="0" applyFont="1" applyFill="1" applyBorder="1" applyAlignment="1">
      <alignment horizontal="center" vertical="center" wrapText="1" shrinkToFit="1"/>
    </xf>
    <xf numFmtId="0" fontId="2" fillId="12" borderId="7" xfId="0" applyFont="1" applyFill="1" applyBorder="1" applyAlignment="1">
      <alignment horizontal="center" vertical="center" wrapText="1" shrinkToFit="1"/>
    </xf>
    <xf numFmtId="0" fontId="2" fillId="12" borderId="5" xfId="0" applyFont="1" applyFill="1" applyBorder="1" applyAlignment="1">
      <alignment horizontal="center" vertical="center" wrapText="1" shrinkToFit="1"/>
    </xf>
    <xf numFmtId="0" fontId="2" fillId="12" borderId="6" xfId="0" applyFont="1" applyFill="1" applyBorder="1" applyAlignment="1">
      <alignment horizontal="center" vertical="center" wrapText="1" shrinkToFit="1"/>
    </xf>
    <xf numFmtId="0" fontId="2" fillId="12" borderId="9" xfId="0" applyFont="1" applyFill="1" applyBorder="1" applyAlignment="1">
      <alignment horizontal="center" vertical="center" wrapText="1" shrinkToFit="1"/>
    </xf>
    <xf numFmtId="0" fontId="8" fillId="13" borderId="4" xfId="0" applyFont="1" applyFill="1" applyBorder="1" applyAlignment="1">
      <alignment horizontal="left" vertical="center" wrapText="1" shrinkToFit="1"/>
    </xf>
    <xf numFmtId="0" fontId="8" fillId="13" borderId="14" xfId="0" applyFont="1" applyFill="1" applyBorder="1" applyAlignment="1">
      <alignment horizontal="left" vertical="center" wrapText="1" shrinkToFit="1"/>
    </xf>
    <xf numFmtId="0" fontId="8" fillId="13" borderId="11" xfId="0" applyFont="1" applyFill="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14" xfId="0" applyFont="1" applyBorder="1" applyAlignment="1">
      <alignment horizontal="left" vertical="center" wrapText="1" shrinkToFit="1"/>
    </xf>
    <xf numFmtId="0" fontId="9" fillId="0" borderId="11" xfId="0" applyFont="1" applyBorder="1" applyAlignment="1">
      <alignment horizontal="left" vertical="center" wrapText="1" shrinkToFit="1"/>
    </xf>
    <xf numFmtId="0" fontId="9" fillId="0" borderId="1" xfId="0" applyFont="1" applyBorder="1" applyAlignment="1">
      <alignment horizontal="center" vertical="center" wrapText="1" shrinkToFit="1"/>
    </xf>
    <xf numFmtId="0" fontId="49" fillId="0" borderId="1" xfId="0" applyFont="1" applyBorder="1" applyAlignment="1">
      <alignment horizontal="center" vertical="center" wrapText="1" shrinkToFit="1"/>
    </xf>
    <xf numFmtId="0" fontId="45" fillId="0" borderId="1" xfId="0" applyFont="1" applyBorder="1" applyAlignment="1">
      <alignment horizontal="center" vertical="center" wrapText="1"/>
    </xf>
    <xf numFmtId="0" fontId="40" fillId="4" borderId="1" xfId="0" applyFont="1" applyFill="1" applyBorder="1" applyAlignment="1">
      <alignment horizontal="center" vertical="center" wrapText="1"/>
    </xf>
    <xf numFmtId="0" fontId="9" fillId="0" borderId="12" xfId="0" applyFont="1" applyBorder="1" applyAlignment="1">
      <alignment horizontal="center" vertical="center" wrapText="1" shrinkToFit="1"/>
    </xf>
    <xf numFmtId="0" fontId="9" fillId="0" borderId="3" xfId="0" applyFont="1" applyBorder="1" applyAlignment="1">
      <alignment horizontal="center" vertical="center" wrapText="1" shrinkToFit="1"/>
    </xf>
    <xf numFmtId="0" fontId="45" fillId="4" borderId="12" xfId="0" applyFont="1" applyFill="1" applyBorder="1" applyAlignment="1">
      <alignment horizontal="center" vertical="center" wrapText="1"/>
    </xf>
    <xf numFmtId="0" fontId="45" fillId="4" borderId="13"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41" fillId="0" borderId="0" xfId="0" applyFont="1" applyAlignment="1">
      <alignment horizontal="center" vertical="center" wrapText="1" shrinkToFit="1"/>
    </xf>
    <xf numFmtId="0" fontId="40" fillId="0" borderId="0" xfId="0" applyFont="1" applyAlignment="1">
      <alignment horizontal="center" vertical="center" wrapText="1" shrinkToFit="1"/>
    </xf>
    <xf numFmtId="0" fontId="55" fillId="0" borderId="0" xfId="0" applyFont="1" applyAlignment="1">
      <alignment horizontal="center" vertical="center" wrapText="1" shrinkToFit="1"/>
    </xf>
    <xf numFmtId="0" fontId="45" fillId="22" borderId="2" xfId="0" applyFont="1" applyFill="1" applyBorder="1" applyAlignment="1">
      <alignment horizontal="center" vertical="center" wrapText="1" shrinkToFit="1"/>
    </xf>
    <xf numFmtId="0" fontId="45" fillId="22" borderId="7" xfId="0" applyFont="1" applyFill="1" applyBorder="1" applyAlignment="1">
      <alignment horizontal="center" vertical="center" wrapText="1" shrinkToFit="1"/>
    </xf>
    <xf numFmtId="0" fontId="43" fillId="11" borderId="1" xfId="0" applyFont="1" applyFill="1" applyBorder="1" applyAlignment="1">
      <alignment horizontal="center" vertical="center" wrapText="1" shrinkToFit="1"/>
    </xf>
    <xf numFmtId="0" fontId="75" fillId="11" borderId="1" xfId="0" applyFont="1" applyFill="1" applyBorder="1" applyAlignment="1">
      <alignment horizontal="center" vertical="center" wrapText="1" shrinkToFit="1"/>
    </xf>
    <xf numFmtId="0" fontId="75" fillId="11" borderId="1" xfId="0" applyFont="1" applyFill="1" applyBorder="1" applyAlignment="1">
      <alignment horizontal="center" vertical="center" textRotation="90" wrapText="1" shrinkToFit="1"/>
    </xf>
    <xf numFmtId="0" fontId="52" fillId="11" borderId="1" xfId="0" applyFont="1" applyFill="1" applyBorder="1" applyAlignment="1">
      <alignment horizontal="center" vertical="center" wrapText="1" shrinkToFit="1"/>
    </xf>
    <xf numFmtId="0" fontId="66" fillId="13" borderId="5" xfId="0" applyFont="1" applyFill="1" applyBorder="1" applyAlignment="1">
      <alignment horizontal="left" vertical="center" wrapText="1" shrinkToFit="1"/>
    </xf>
    <xf numFmtId="0" fontId="66" fillId="13" borderId="6" xfId="0" applyFont="1" applyFill="1" applyBorder="1" applyAlignment="1">
      <alignment horizontal="left" vertical="center" wrapText="1" shrinkToFit="1"/>
    </xf>
    <xf numFmtId="0" fontId="45" fillId="4" borderId="12" xfId="0" applyFont="1" applyFill="1" applyBorder="1" applyAlignment="1">
      <alignment horizontal="center" vertical="center" wrapText="1" shrinkToFit="1"/>
    </xf>
    <xf numFmtId="0" fontId="45" fillId="4" borderId="3" xfId="0" applyFont="1" applyFill="1" applyBorder="1" applyAlignment="1">
      <alignment horizontal="center" vertical="center" wrapText="1" shrinkToFit="1"/>
    </xf>
    <xf numFmtId="0" fontId="8" fillId="4" borderId="12" xfId="0" applyFont="1" applyFill="1" applyBorder="1" applyAlignment="1">
      <alignment horizontal="center" vertical="center" wrapText="1" shrinkToFit="1"/>
    </xf>
    <xf numFmtId="0" fontId="8" fillId="4" borderId="13" xfId="0" applyFont="1" applyFill="1" applyBorder="1" applyAlignment="1">
      <alignment horizontal="center" vertical="center" wrapText="1" shrinkToFit="1"/>
    </xf>
    <xf numFmtId="0" fontId="8" fillId="4" borderId="3" xfId="0" applyFont="1" applyFill="1" applyBorder="1" applyAlignment="1">
      <alignment horizontal="center" vertical="center" wrapText="1" shrinkToFit="1"/>
    </xf>
    <xf numFmtId="0" fontId="8" fillId="4" borderId="1" xfId="0" applyFont="1" applyFill="1" applyBorder="1" applyAlignment="1">
      <alignment horizontal="center" vertical="center" wrapText="1" shrinkToFit="1"/>
    </xf>
    <xf numFmtId="0" fontId="66" fillId="13" borderId="4" xfId="0" applyFont="1" applyFill="1" applyBorder="1" applyAlignment="1">
      <alignment horizontal="left" vertical="center" wrapText="1" shrinkToFit="1"/>
    </xf>
    <xf numFmtId="0" fontId="66" fillId="13" borderId="14" xfId="0" applyFont="1" applyFill="1" applyBorder="1" applyAlignment="1">
      <alignment horizontal="left" vertical="center" wrapText="1" shrinkToFit="1"/>
    </xf>
    <xf numFmtId="0" fontId="45" fillId="4" borderId="13" xfId="0" applyFont="1" applyFill="1" applyBorder="1" applyAlignment="1">
      <alignment horizontal="center" vertical="center" wrapText="1" shrinkToFit="1"/>
    </xf>
    <xf numFmtId="0" fontId="76" fillId="20" borderId="0" xfId="0" applyFont="1" applyFill="1" applyAlignment="1">
      <alignment horizontal="center" wrapText="1" shrinkToFit="1"/>
    </xf>
    <xf numFmtId="0" fontId="43" fillId="4" borderId="12" xfId="0" applyFont="1" applyFill="1" applyBorder="1" applyAlignment="1">
      <alignment horizontal="center" vertical="center" wrapText="1" shrinkToFit="1"/>
    </xf>
    <xf numFmtId="0" fontId="43" fillId="4" borderId="13" xfId="0" applyFont="1" applyFill="1" applyBorder="1" applyAlignment="1">
      <alignment horizontal="center" vertical="center" wrapText="1" shrinkToFit="1"/>
    </xf>
    <xf numFmtId="0" fontId="43" fillId="4" borderId="3" xfId="0" applyFont="1" applyFill="1" applyBorder="1" applyAlignment="1">
      <alignment horizontal="center" vertical="center" wrapText="1" shrinkToFit="1"/>
    </xf>
    <xf numFmtId="0" fontId="8" fillId="4" borderId="17" xfId="0" applyFont="1" applyFill="1" applyBorder="1" applyAlignment="1">
      <alignment horizontal="center" vertical="center" wrapText="1" shrinkToFit="1"/>
    </xf>
    <xf numFmtId="0" fontId="8" fillId="4" borderId="18" xfId="0" applyFont="1" applyFill="1" applyBorder="1" applyAlignment="1">
      <alignment horizontal="center" vertical="center" wrapText="1" shrinkToFit="1"/>
    </xf>
    <xf numFmtId="0" fontId="8" fillId="4" borderId="30" xfId="0" applyFont="1" applyFill="1" applyBorder="1" applyAlignment="1">
      <alignment horizontal="center" vertical="center" wrapText="1" shrinkToFit="1"/>
    </xf>
    <xf numFmtId="0" fontId="35" fillId="4" borderId="1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76" fillId="20" borderId="0" xfId="0" applyFont="1" applyFill="1" applyAlignment="1">
      <alignment horizontal="center"/>
    </xf>
    <xf numFmtId="0" fontId="8" fillId="4" borderId="12"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43" fillId="4" borderId="1" xfId="0" applyFont="1" applyFill="1" applyBorder="1" applyAlignment="1">
      <alignment horizontal="center" vertical="center" wrapText="1" shrinkToFit="1"/>
    </xf>
    <xf numFmtId="0" fontId="76" fillId="20" borderId="0" xfId="0" applyFont="1" applyFill="1" applyAlignment="1">
      <alignment horizontal="center" vertical="center" wrapText="1" shrinkToFit="1"/>
    </xf>
    <xf numFmtId="0" fontId="43" fillId="4" borderId="12" xfId="0" applyFont="1" applyFill="1" applyBorder="1" applyAlignment="1">
      <alignment horizontal="center" vertical="center" wrapText="1"/>
    </xf>
    <xf numFmtId="0" fontId="43" fillId="4" borderId="13" xfId="0" applyFont="1" applyFill="1" applyBorder="1" applyAlignment="1">
      <alignment horizontal="center" vertical="center" wrapText="1"/>
    </xf>
    <xf numFmtId="0" fontId="43" fillId="4" borderId="3"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3" xfId="0" applyFont="1" applyBorder="1" applyAlignment="1">
      <alignment horizontal="center" vertical="center" wrapText="1"/>
    </xf>
    <xf numFmtId="0" fontId="43" fillId="0" borderId="12" xfId="0" applyFont="1" applyBorder="1" applyAlignment="1">
      <alignment horizontal="center" vertical="center" wrapText="1" shrinkToFit="1"/>
    </xf>
    <xf numFmtId="0" fontId="43" fillId="0" borderId="13" xfId="0" applyFont="1" applyBorder="1" applyAlignment="1">
      <alignment horizontal="center" vertical="center" wrapText="1" shrinkToFit="1"/>
    </xf>
    <xf numFmtId="0" fontId="43" fillId="0" borderId="1" xfId="0" applyFont="1" applyBorder="1" applyAlignment="1">
      <alignment horizontal="center" vertical="center" wrapText="1" shrinkToFit="1"/>
    </xf>
    <xf numFmtId="0" fontId="43" fillId="0" borderId="3" xfId="0"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8" fillId="0" borderId="13"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4" borderId="1" xfId="0" applyFont="1" applyFill="1" applyBorder="1" applyAlignment="1">
      <alignment horizontal="center" vertical="center" wrapText="1"/>
    </xf>
  </cellXfs>
  <cellStyles count="2">
    <cellStyle name="Normal" xfId="0" builtinId="0"/>
    <cellStyle name="Pourcentage" xfId="1" builtinId="5"/>
  </cellStyles>
  <dxfs count="131">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FF00"/>
        </patternFill>
      </fill>
    </dxf>
    <dxf>
      <font>
        <b val="0"/>
        <i val="0"/>
        <name val="Cambria"/>
        <scheme val="none"/>
      </font>
      <fill>
        <patternFill>
          <bgColor rgb="FFFF9900"/>
        </patternFill>
      </fill>
    </dxf>
    <dxf>
      <font>
        <b val="0"/>
        <i val="0"/>
        <name val="Cambria"/>
        <scheme val="none"/>
      </font>
      <numFmt numFmtId="0" formatCode="General"/>
      <fill>
        <patternFill>
          <bgColor rgb="FFFF0000"/>
        </patternFill>
      </fill>
    </dxf>
    <dxf>
      <font>
        <b/>
        <i val="0"/>
        <color rgb="FFFF0000"/>
      </font>
    </dxf>
    <dxf>
      <font>
        <color rgb="FF00B050"/>
      </font>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dxf>
    <dxf>
      <alignment horizontal="left"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center" vertical="center" readingOrder="0"/>
    </dxf>
    <dxf>
      <alignment wrapText="1" shrinkToFit="1" readingOrder="0"/>
    </dxf>
    <dxf>
      <font>
        <sz val="10"/>
      </font>
    </dxf>
    <dxf>
      <font>
        <name val="Tahoma"/>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Répartition des priorités</a:t>
            </a:r>
          </a:p>
        </c:rich>
      </c:tx>
      <c:layout>
        <c:manualLayout>
          <c:xMode val="edge"/>
          <c:yMode val="edge"/>
          <c:x val="0.20553886460291984"/>
          <c:y val="8.3114662613838815E-4"/>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936140652824426E-3"/>
          <c:y val="0.22704965949725553"/>
          <c:w val="0.94488725884644065"/>
          <c:h val="0.76922113318706009"/>
        </c:manualLayout>
      </c:layout>
      <c:pie3DChart>
        <c:varyColors val="1"/>
        <c:ser>
          <c:idx val="0"/>
          <c:order val="0"/>
          <c:tx>
            <c:strRef>
              <c:f>Risques!$A$51</c:f>
              <c:strCache>
                <c:ptCount val="1"/>
                <c:pt idx="0">
                  <c:v>Année n</c:v>
                </c:pt>
              </c:strCache>
            </c:strRef>
          </c:tx>
          <c:explosion val="15"/>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0B7F-442B-B0E6-1AF32C756AAE}"/>
              </c:ext>
            </c:extLst>
          </c:dPt>
          <c:dPt>
            <c:idx val="1"/>
            <c:bubble3D val="0"/>
            <c:spPr>
              <a:solidFill>
                <a:srgbClr val="FF99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0B7F-442B-B0E6-1AF32C756AAE}"/>
              </c:ext>
            </c:extLst>
          </c:dPt>
          <c:dPt>
            <c:idx val="2"/>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0B7F-442B-B0E6-1AF32C756AAE}"/>
              </c:ext>
            </c:extLst>
          </c:dPt>
          <c:dPt>
            <c:idx val="3"/>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7-0B7F-442B-B0E6-1AF32C756A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Risques!$B$49:$F$49</c15:sqref>
                  </c15:fullRef>
                </c:ext>
              </c:extLst>
              <c:f>(Risques!$B$49:$D$49,Risques!$F$49)</c:f>
              <c:strCache>
                <c:ptCount val="4"/>
                <c:pt idx="0">
                  <c:v>Priorité 1</c:v>
                </c:pt>
                <c:pt idx="1">
                  <c:v>Priorité 2</c:v>
                </c:pt>
                <c:pt idx="2">
                  <c:v>Priorité 3</c:v>
                </c:pt>
                <c:pt idx="3">
                  <c:v>Priorité #</c:v>
                </c:pt>
              </c:strCache>
            </c:strRef>
          </c:cat>
          <c:val>
            <c:numRef>
              <c:extLst>
                <c:ext xmlns:c15="http://schemas.microsoft.com/office/drawing/2012/chart" uri="{02D57815-91ED-43cb-92C2-25804820EDAC}">
                  <c15:fullRef>
                    <c15:sqref>Risques!$B$51:$F$51</c15:sqref>
                  </c15:fullRef>
                </c:ext>
              </c:extLst>
              <c:f>(Risques!$B$51:$D$51,Risques!$F$51)</c:f>
              <c:numCache>
                <c:formatCode>General</c:formatCode>
                <c:ptCount val="4"/>
                <c:pt idx="0">
                  <c:v>2</c:v>
                </c:pt>
                <c:pt idx="1">
                  <c:v>2</c:v>
                </c:pt>
                <c:pt idx="2">
                  <c:v>1</c:v>
                </c:pt>
                <c:pt idx="3">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0B7F-442B-B0E6-1AF32C756AAE}"/>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Répartition de l'effectif</a:t>
            </a:r>
          </a:p>
        </c:rich>
      </c:tx>
      <c:layout>
        <c:manualLayout>
          <c:xMode val="edge"/>
          <c:yMode val="edge"/>
          <c:x val="0.24663272026854666"/>
          <c:y val="3.134580130641378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3277214020699E-4"/>
          <c:y val="0.25657699954865987"/>
          <c:w val="0.8429751270444652"/>
          <c:h val="0.69310186470585911"/>
        </c:manualLayout>
      </c:layout>
      <c:pie3DChart>
        <c:varyColors val="1"/>
        <c:ser>
          <c:idx val="0"/>
          <c:order val="0"/>
          <c:tx>
            <c:strRef>
              <c:f>Risques!$A$40</c:f>
              <c:strCache>
                <c:ptCount val="1"/>
                <c:pt idx="0">
                  <c:v>Année n</c:v>
                </c:pt>
              </c:strCache>
            </c:strRef>
          </c:tx>
          <c:explosion val="10"/>
          <c:dPt>
            <c:idx val="0"/>
            <c:bubble3D val="0"/>
            <c:spPr>
              <a:solidFill>
                <a:srgbClr val="4E85CA"/>
              </a:solidFill>
              <a:ln w="25400">
                <a:solidFill>
                  <a:schemeClr val="lt1"/>
                </a:solidFill>
              </a:ln>
              <a:effectLst/>
              <a:sp3d contourW="25400">
                <a:contourClr>
                  <a:schemeClr val="lt1"/>
                </a:contourClr>
              </a:sp3d>
            </c:spPr>
            <c:extLst>
              <c:ext xmlns:c16="http://schemas.microsoft.com/office/drawing/2014/chart" uri="{C3380CC4-5D6E-409C-BE32-E72D297353CC}">
                <c16:uniqueId val="{00000001-804A-49F2-AF99-0038D1352FE2}"/>
              </c:ext>
            </c:extLst>
          </c:dPt>
          <c:dPt>
            <c:idx val="1"/>
            <c:bubble3D val="0"/>
            <c:spPr>
              <a:solidFill>
                <a:schemeClr val="accent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804A-49F2-AF99-0038D1352FE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04A-49F2-AF99-0038D1352FE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Risques!$B$37:$F$37</c15:sqref>
                  </c15:fullRef>
                </c:ext>
              </c:extLst>
              <c:f>Risques!$C$37:$E$37</c:f>
              <c:strCache>
                <c:ptCount val="3"/>
                <c:pt idx="0">
                  <c:v>Hommes</c:v>
                </c:pt>
                <c:pt idx="1">
                  <c:v>Femmes</c:v>
                </c:pt>
                <c:pt idx="2">
                  <c:v>Contractuels
Saisonniers</c:v>
                </c:pt>
              </c:strCache>
            </c:strRef>
          </c:cat>
          <c:val>
            <c:numRef>
              <c:extLst>
                <c:ext xmlns:c15="http://schemas.microsoft.com/office/drawing/2012/chart" uri="{02D57815-91ED-43cb-92C2-25804820EDAC}">
                  <c15:fullRef>
                    <c15:sqref>Risques!$B$40:$F$40</c15:sqref>
                  </c15:fullRef>
                </c:ext>
              </c:extLst>
              <c:f>Risques!$C$40:$E$40</c:f>
              <c:numCache>
                <c:formatCode>General</c:formatCode>
                <c:ptCount val="3"/>
                <c:pt idx="0">
                  <c:v>1</c:v>
                </c:pt>
                <c:pt idx="1">
                  <c:v>1</c:v>
                </c:pt>
                <c:pt idx="2">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804A-49F2-AF99-0038D1352FE2}"/>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des sites et des effectifs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891353594481103E-2"/>
          <c:y val="0.18396374064353066"/>
          <c:w val="0.81375352289768477"/>
          <c:h val="0.63395452721657131"/>
        </c:manualLayout>
      </c:layout>
      <c:bar3DChart>
        <c:barDir val="col"/>
        <c:grouping val="standard"/>
        <c:varyColors val="0"/>
        <c:ser>
          <c:idx val="1"/>
          <c:order val="0"/>
          <c:tx>
            <c:strRef>
              <c:f>Risques!$A$40</c:f>
              <c:strCache>
                <c:ptCount val="1"/>
                <c:pt idx="0">
                  <c:v>Année n</c:v>
                </c:pt>
              </c:strCache>
            </c:strRef>
          </c:tx>
          <c:spPr>
            <a:solidFill>
              <a:schemeClr val="tx1">
                <a:lumMod val="50000"/>
                <a:lumOff val="50000"/>
              </a:schemeClr>
            </a:solidFill>
            <a:ln>
              <a:noFill/>
            </a:ln>
            <a:effectLst/>
            <a:sp3d/>
          </c:spPr>
          <c:invertIfNegative val="0"/>
          <c:dPt>
            <c:idx val="1"/>
            <c:invertIfNegative val="0"/>
            <c:bubble3D val="0"/>
            <c:spPr>
              <a:solidFill>
                <a:srgbClr val="4E85CA"/>
              </a:solidFill>
              <a:ln>
                <a:noFill/>
              </a:ln>
              <a:effectLst/>
              <a:sp3d/>
            </c:spPr>
            <c:extLst>
              <c:ext xmlns:c16="http://schemas.microsoft.com/office/drawing/2014/chart" uri="{C3380CC4-5D6E-409C-BE32-E72D297353CC}">
                <c16:uniqueId val="{00000001-C031-4021-A616-25BEF8E33E16}"/>
              </c:ext>
            </c:extLst>
          </c:dPt>
          <c:dPt>
            <c:idx val="2"/>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3-C031-4021-A616-25BEF8E33E16}"/>
              </c:ext>
            </c:extLst>
          </c:dPt>
          <c:dPt>
            <c:idx val="3"/>
            <c:invertIfNegative val="0"/>
            <c:bubble3D val="0"/>
            <c:spPr>
              <a:solidFill>
                <a:srgbClr val="92D050"/>
              </a:solidFill>
              <a:ln>
                <a:noFill/>
              </a:ln>
              <a:effectLst/>
              <a:sp3d/>
            </c:spPr>
            <c:extLst>
              <c:ext xmlns:c16="http://schemas.microsoft.com/office/drawing/2014/chart" uri="{C3380CC4-5D6E-409C-BE32-E72D297353CC}">
                <c16:uniqueId val="{00000005-C031-4021-A616-25BEF8E33E16}"/>
              </c:ext>
            </c:extLst>
          </c:dPt>
          <c:dPt>
            <c:idx val="4"/>
            <c:invertIfNegative val="0"/>
            <c:bubble3D val="0"/>
            <c:spPr>
              <a:solidFill>
                <a:schemeClr val="bg2">
                  <a:lumMod val="50000"/>
                </a:schemeClr>
              </a:solidFill>
              <a:ln>
                <a:noFill/>
              </a:ln>
              <a:effectLst/>
              <a:sp3d/>
            </c:spPr>
            <c:extLst>
              <c:ext xmlns:c16="http://schemas.microsoft.com/office/drawing/2014/chart" uri="{C3380CC4-5D6E-409C-BE32-E72D297353CC}">
                <c16:uniqueId val="{00000007-C031-4021-A616-25BEF8E33E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Risques!$B$40:$F$40</c:f>
              <c:numCache>
                <c:formatCode>General</c:formatCode>
                <c:ptCount val="5"/>
                <c:pt idx="0">
                  <c:v>5</c:v>
                </c:pt>
                <c:pt idx="1">
                  <c:v>1</c:v>
                </c:pt>
                <c:pt idx="2">
                  <c:v>1</c:v>
                </c:pt>
                <c:pt idx="3">
                  <c:v>1</c:v>
                </c:pt>
                <c:pt idx="4">
                  <c:v>3</c:v>
                </c:pt>
              </c:numCache>
            </c:numRef>
          </c:val>
          <c:extLst>
            <c:ext xmlns:c16="http://schemas.microsoft.com/office/drawing/2014/chart" uri="{C3380CC4-5D6E-409C-BE32-E72D297353CC}">
              <c16:uniqueId val="{00000008-C031-4021-A616-25BEF8E33E16}"/>
            </c:ext>
          </c:extLst>
        </c:ser>
        <c:ser>
          <c:idx val="0"/>
          <c:order val="1"/>
          <c:tx>
            <c:strRef>
              <c:f>Risques!$A$39</c:f>
              <c:strCache>
                <c:ptCount val="1"/>
                <c:pt idx="0">
                  <c:v>Année n-1</c:v>
                </c:pt>
              </c:strCache>
            </c:strRef>
          </c:tx>
          <c:spPr>
            <a:solidFill>
              <a:schemeClr val="accent1"/>
            </a:solidFill>
            <a:ln>
              <a:noFill/>
            </a:ln>
            <a:effectLst/>
            <a:sp3d/>
          </c:spPr>
          <c:invertIfNegative val="0"/>
          <c:dPt>
            <c:idx val="0"/>
            <c:invertIfNegative val="0"/>
            <c:bubble3D val="0"/>
            <c:spPr>
              <a:solidFill>
                <a:schemeClr val="bg1">
                  <a:lumMod val="65000"/>
                </a:schemeClr>
              </a:solidFill>
              <a:ln>
                <a:noFill/>
              </a:ln>
              <a:effectLst/>
              <a:sp3d/>
            </c:spPr>
            <c:extLst>
              <c:ext xmlns:c16="http://schemas.microsoft.com/office/drawing/2014/chart" uri="{C3380CC4-5D6E-409C-BE32-E72D297353CC}">
                <c16:uniqueId val="{0000000A-C031-4021-A616-25BEF8E33E16}"/>
              </c:ext>
            </c:extLst>
          </c:dPt>
          <c:dPt>
            <c:idx val="1"/>
            <c:invertIfNegative val="0"/>
            <c:bubble3D val="0"/>
            <c:spPr>
              <a:solidFill>
                <a:schemeClr val="tx2">
                  <a:lumMod val="40000"/>
                  <a:lumOff val="60000"/>
                </a:schemeClr>
              </a:solidFill>
              <a:ln>
                <a:noFill/>
              </a:ln>
              <a:effectLst/>
              <a:sp3d/>
            </c:spPr>
            <c:extLst>
              <c:ext xmlns:c16="http://schemas.microsoft.com/office/drawing/2014/chart" uri="{C3380CC4-5D6E-409C-BE32-E72D297353CC}">
                <c16:uniqueId val="{0000000C-C031-4021-A616-25BEF8E33E16}"/>
              </c:ext>
            </c:extLst>
          </c:dPt>
          <c:dPt>
            <c:idx val="2"/>
            <c:invertIfNegative val="0"/>
            <c:bubble3D val="0"/>
            <c:spPr>
              <a:solidFill>
                <a:schemeClr val="accent2">
                  <a:lumMod val="20000"/>
                  <a:lumOff val="80000"/>
                </a:schemeClr>
              </a:solidFill>
              <a:ln>
                <a:noFill/>
              </a:ln>
              <a:effectLst/>
              <a:sp3d/>
            </c:spPr>
            <c:extLst>
              <c:ext xmlns:c16="http://schemas.microsoft.com/office/drawing/2014/chart" uri="{C3380CC4-5D6E-409C-BE32-E72D297353CC}">
                <c16:uniqueId val="{0000000E-C031-4021-A616-25BEF8E33E16}"/>
              </c:ext>
            </c:extLst>
          </c:dPt>
          <c:dPt>
            <c:idx val="3"/>
            <c:invertIfNegative val="0"/>
            <c:bubble3D val="0"/>
            <c:spPr>
              <a:solidFill>
                <a:schemeClr val="accent3">
                  <a:lumMod val="40000"/>
                  <a:lumOff val="60000"/>
                </a:schemeClr>
              </a:solidFill>
              <a:ln>
                <a:noFill/>
              </a:ln>
              <a:effectLst/>
              <a:sp3d/>
            </c:spPr>
            <c:extLst>
              <c:ext xmlns:c16="http://schemas.microsoft.com/office/drawing/2014/chart" uri="{C3380CC4-5D6E-409C-BE32-E72D297353CC}">
                <c16:uniqueId val="{00000010-C031-4021-A616-25BEF8E33E16}"/>
              </c:ext>
            </c:extLst>
          </c:dPt>
          <c:dPt>
            <c:idx val="4"/>
            <c:invertIfNegative val="0"/>
            <c:bubble3D val="0"/>
            <c:spPr>
              <a:solidFill>
                <a:schemeClr val="bg2">
                  <a:lumMod val="75000"/>
                </a:schemeClr>
              </a:solidFill>
              <a:ln>
                <a:noFill/>
              </a:ln>
              <a:effectLst/>
              <a:sp3d/>
            </c:spPr>
            <c:extLst>
              <c:ext xmlns:c16="http://schemas.microsoft.com/office/drawing/2014/chart" uri="{C3380CC4-5D6E-409C-BE32-E72D297353CC}">
                <c16:uniqueId val="{00000012-C031-4021-A616-25BEF8E33E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Risques!$B$39:$F$39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3-C031-4021-A616-25BEF8E33E16}"/>
            </c:ext>
          </c:extLst>
        </c:ser>
        <c:dLbls>
          <c:showLegendKey val="0"/>
          <c:showVal val="1"/>
          <c:showCatName val="0"/>
          <c:showSerName val="0"/>
          <c:showPercent val="0"/>
          <c:showBubbleSize val="0"/>
        </c:dLbls>
        <c:gapWidth val="150"/>
        <c:shape val="box"/>
        <c:axId val="2072200448"/>
        <c:axId val="446854448"/>
        <c:axId val="2073175744"/>
      </c:bar3DChart>
      <c:catAx>
        <c:axId val="2072200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auto val="1"/>
        <c:lblAlgn val="ctr"/>
        <c:lblOffset val="100"/>
        <c:noMultiLvlLbl val="0"/>
      </c:catAx>
      <c:valAx>
        <c:axId val="44685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2072200448"/>
        <c:crosses val="autoZero"/>
        <c:crossBetween val="between"/>
      </c:valAx>
      <c:serAx>
        <c:axId val="207317574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rPr>
              <a:t>Score des moyens de prévention proposés</a:t>
            </a:r>
          </a:p>
        </c:rich>
      </c:tx>
      <c:layout>
        <c:manualLayout>
          <c:xMode val="edge"/>
          <c:yMode val="edge"/>
          <c:x val="0.1355847400291999"/>
          <c:y val="1.7879951611501032E-2"/>
        </c:manualLayout>
      </c:layout>
      <c:overlay val="0"/>
      <c:spPr>
        <a:noFill/>
        <a:ln>
          <a:noFill/>
        </a:ln>
        <a:effectLst/>
      </c:spPr>
      <c:txPr>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plotArea>
      <c:layout>
        <c:manualLayout>
          <c:layoutTarget val="inner"/>
          <c:xMode val="edge"/>
          <c:yMode val="edge"/>
          <c:x val="0.23483322219452535"/>
          <c:y val="0.22413328870384783"/>
          <c:w val="0.553951025780132"/>
          <c:h val="0.6749291049359577"/>
        </c:manualLayout>
      </c:layout>
      <c:radarChart>
        <c:radarStyle val="filled"/>
        <c:varyColors val="0"/>
        <c:ser>
          <c:idx val="0"/>
          <c:order val="0"/>
          <c:tx>
            <c:strRef>
              <c:f>Risques!$A$7</c:f>
              <c:strCache>
                <c:ptCount val="1"/>
                <c:pt idx="0">
                  <c:v>Score des moyens de prévention proposés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Risques!$B$5:$V$5</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Risques!$B$7:$V$7</c:f>
              <c:numCache>
                <c:formatCode>General</c:formatCode>
                <c:ptCount val="21"/>
                <c:pt idx="0">
                  <c:v>6</c:v>
                </c:pt>
                <c:pt idx="1">
                  <c:v>2</c:v>
                </c:pt>
                <c:pt idx="2">
                  <c:v>3.5</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pt idx="20">
                  <c:v>0</c:v>
                </c:pt>
              </c:numCache>
            </c:numRef>
          </c:val>
          <c:extLst>
            <c:ext xmlns:c16="http://schemas.microsoft.com/office/drawing/2014/chart" uri="{C3380CC4-5D6E-409C-BE32-E72D297353CC}">
              <c16:uniqueId val="{00000000-6585-4F3B-BD3D-5D8F9511C453}"/>
            </c:ext>
          </c:extLst>
        </c:ser>
        <c:dLbls>
          <c:showLegendKey val="0"/>
          <c:showVal val="0"/>
          <c:showCatName val="0"/>
          <c:showSerName val="0"/>
          <c:showPercent val="0"/>
          <c:showBubbleSize val="0"/>
        </c:dLbls>
        <c:axId val="2013095040"/>
        <c:axId val="446804112"/>
      </c:radarChart>
      <c:catAx>
        <c:axId val="201309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04112"/>
        <c:crosses val="autoZero"/>
        <c:auto val="1"/>
        <c:lblAlgn val="ctr"/>
        <c:lblOffset val="100"/>
        <c:noMultiLvlLbl val="0"/>
      </c:catAx>
      <c:valAx>
        <c:axId val="44680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4E85CA"/>
                </a:solidFill>
                <a:latin typeface="Tahoma" panose="020B0604030504040204" pitchFamily="34" charset="0"/>
                <a:ea typeface="Tahoma" panose="020B0604030504040204" pitchFamily="34" charset="0"/>
                <a:cs typeface="Tahoma" panose="020B0604030504040204" pitchFamily="34" charset="0"/>
              </a:defRPr>
            </a:pPr>
            <a:endParaRPr lang="fr-FR"/>
          </a:p>
        </c:txPr>
        <c:crossAx val="201309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 d'actions</a:t>
            </a:r>
          </a:p>
        </c:rich>
      </c:tx>
      <c:layout>
        <c:manualLayout>
          <c:xMode val="edge"/>
          <c:yMode val="edge"/>
          <c:x val="0.27964566929133861"/>
          <c:y val="1.851851851851851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208275537642378E-2"/>
          <c:y val="0.16803925128081004"/>
          <c:w val="0.79535629921259843"/>
          <c:h val="0.6965816491185608"/>
        </c:manualLayout>
      </c:layout>
      <c:bar3DChart>
        <c:barDir val="col"/>
        <c:grouping val="standard"/>
        <c:varyColors val="0"/>
        <c:ser>
          <c:idx val="1"/>
          <c:order val="0"/>
          <c:tx>
            <c:strRef>
              <c:f>Risques!$A$51</c:f>
              <c:strCache>
                <c:ptCount val="1"/>
                <c:pt idx="0">
                  <c:v>Année n</c:v>
                </c:pt>
              </c:strCache>
            </c:strRef>
          </c:tx>
          <c:spPr>
            <a:solidFill>
              <a:schemeClr val="accent2"/>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4013-4D88-BD92-6A3664B5BA17}"/>
              </c:ext>
            </c:extLst>
          </c:dPt>
          <c:dPt>
            <c:idx val="1"/>
            <c:invertIfNegative val="0"/>
            <c:bubble3D val="0"/>
            <c:spPr>
              <a:solidFill>
                <a:srgbClr val="FF9900"/>
              </a:solidFill>
              <a:ln>
                <a:noFill/>
              </a:ln>
              <a:effectLst/>
              <a:sp3d/>
            </c:spPr>
            <c:extLst>
              <c:ext xmlns:c16="http://schemas.microsoft.com/office/drawing/2014/chart" uri="{C3380CC4-5D6E-409C-BE32-E72D297353CC}">
                <c16:uniqueId val="{00000003-4013-4D88-BD92-6A3664B5BA1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4013-4D88-BD92-6A3664B5BA17}"/>
              </c:ext>
            </c:extLst>
          </c:dPt>
          <c:dPt>
            <c:idx val="3"/>
            <c:invertIfNegative val="0"/>
            <c:bubble3D val="0"/>
            <c:spPr>
              <a:solidFill>
                <a:schemeClr val="bg1">
                  <a:lumMod val="50000"/>
                </a:schemeClr>
              </a:solidFill>
              <a:ln>
                <a:noFill/>
              </a:ln>
              <a:effectLst/>
              <a:sp3d/>
            </c:spPr>
            <c:extLst>
              <c:ext xmlns:c16="http://schemas.microsoft.com/office/drawing/2014/chart" uri="{C3380CC4-5D6E-409C-BE32-E72D297353CC}">
                <c16:uniqueId val="{00000007-4013-4D88-BD92-6A3664B5BA17}"/>
              </c:ext>
            </c:extLst>
          </c:dPt>
          <c:dPt>
            <c:idx val="4"/>
            <c:invertIfNegative val="0"/>
            <c:bubble3D val="0"/>
            <c:spPr>
              <a:solidFill>
                <a:srgbClr val="00B0F0"/>
              </a:solidFill>
              <a:ln>
                <a:noFill/>
              </a:ln>
              <a:effectLst/>
              <a:sp3d/>
            </c:spPr>
            <c:extLst>
              <c:ext xmlns:c16="http://schemas.microsoft.com/office/drawing/2014/chart" uri="{C3380CC4-5D6E-409C-BE32-E72D297353CC}">
                <c16:uniqueId val="{00000009-4013-4D88-BD92-6A3664B5BA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Risques!$B$51:$F$51</c:f>
              <c:numCache>
                <c:formatCode>General</c:formatCode>
                <c:ptCount val="5"/>
                <c:pt idx="0">
                  <c:v>2</c:v>
                </c:pt>
                <c:pt idx="1">
                  <c:v>2</c:v>
                </c:pt>
                <c:pt idx="2">
                  <c:v>1</c:v>
                </c:pt>
                <c:pt idx="3">
                  <c:v>5</c:v>
                </c:pt>
                <c:pt idx="4">
                  <c:v>1</c:v>
                </c:pt>
              </c:numCache>
            </c:numRef>
          </c:val>
          <c:extLst>
            <c:ext xmlns:c16="http://schemas.microsoft.com/office/drawing/2014/chart" uri="{C3380CC4-5D6E-409C-BE32-E72D297353CC}">
              <c16:uniqueId val="{0000000A-4013-4D88-BD92-6A3664B5BA17}"/>
            </c:ext>
          </c:extLst>
        </c:ser>
        <c:ser>
          <c:idx val="0"/>
          <c:order val="1"/>
          <c:tx>
            <c:strRef>
              <c:f>Risques!$A$50</c:f>
              <c:strCache>
                <c:ptCount val="1"/>
                <c:pt idx="0">
                  <c:v>Année n-1</c:v>
                </c:pt>
              </c:strCache>
            </c:strRef>
          </c:tx>
          <c:spPr>
            <a:solidFill>
              <a:schemeClr val="accent1"/>
            </a:solidFill>
            <a:ln>
              <a:noFill/>
            </a:ln>
            <a:effectLst/>
            <a:sp3d/>
          </c:spPr>
          <c:invertIfNegative val="0"/>
          <c:dPt>
            <c:idx val="0"/>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C-4013-4D88-BD92-6A3664B5BA17}"/>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E-4013-4D88-BD92-6A3664B5BA17}"/>
              </c:ext>
            </c:extLst>
          </c:dPt>
          <c:dPt>
            <c:idx val="2"/>
            <c:invertIfNegative val="0"/>
            <c:bubble3D val="0"/>
            <c:spPr>
              <a:solidFill>
                <a:srgbClr val="FFFF99"/>
              </a:solidFill>
              <a:ln>
                <a:noFill/>
              </a:ln>
              <a:effectLst/>
              <a:sp3d/>
            </c:spPr>
            <c:extLst>
              <c:ext xmlns:c16="http://schemas.microsoft.com/office/drawing/2014/chart" uri="{C3380CC4-5D6E-409C-BE32-E72D297353CC}">
                <c16:uniqueId val="{00000010-4013-4D88-BD92-6A3664B5BA17}"/>
              </c:ext>
            </c:extLst>
          </c:dPt>
          <c:dPt>
            <c:idx val="3"/>
            <c:invertIfNegative val="0"/>
            <c:bubble3D val="0"/>
            <c:spPr>
              <a:solidFill>
                <a:schemeClr val="bg1">
                  <a:lumMod val="75000"/>
                </a:schemeClr>
              </a:solidFill>
              <a:ln>
                <a:noFill/>
              </a:ln>
              <a:effectLst/>
              <a:sp3d/>
            </c:spPr>
            <c:extLst>
              <c:ext xmlns:c16="http://schemas.microsoft.com/office/drawing/2014/chart" uri="{C3380CC4-5D6E-409C-BE32-E72D297353CC}">
                <c16:uniqueId val="{00000012-4013-4D88-BD92-6A3664B5BA17}"/>
              </c:ext>
            </c:extLst>
          </c:dPt>
          <c:dPt>
            <c:idx val="4"/>
            <c:invertIfNegative val="0"/>
            <c:bubble3D val="0"/>
            <c:spPr>
              <a:solidFill>
                <a:schemeClr val="accent5">
                  <a:lumMod val="40000"/>
                  <a:lumOff val="60000"/>
                </a:schemeClr>
              </a:solidFill>
              <a:ln>
                <a:noFill/>
              </a:ln>
              <a:effectLst/>
              <a:sp3d/>
            </c:spPr>
            <c:extLst>
              <c:ext xmlns:c16="http://schemas.microsoft.com/office/drawing/2014/chart" uri="{C3380CC4-5D6E-409C-BE32-E72D297353CC}">
                <c16:uniqueId val="{00000014-4013-4D88-BD92-6A3664B5BA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Risques!$B$50:$F$50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5-4013-4D88-BD92-6A3664B5BA17}"/>
            </c:ext>
          </c:extLst>
        </c:ser>
        <c:dLbls>
          <c:showLegendKey val="0"/>
          <c:showVal val="1"/>
          <c:showCatName val="0"/>
          <c:showSerName val="0"/>
          <c:showPercent val="0"/>
          <c:showBubbleSize val="0"/>
        </c:dLbls>
        <c:gapWidth val="150"/>
        <c:shape val="box"/>
        <c:axId val="449602320"/>
        <c:axId val="446792464"/>
        <c:axId val="424121568"/>
      </c:bar3DChart>
      <c:catAx>
        <c:axId val="449602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auto val="1"/>
        <c:lblAlgn val="ctr"/>
        <c:lblOffset val="100"/>
        <c:noMultiLvlLbl val="0"/>
      </c:catAx>
      <c:valAx>
        <c:axId val="44679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9602320"/>
        <c:crosses val="autoZero"/>
        <c:crossBetween val="between"/>
      </c:valAx>
      <c:serAx>
        <c:axId val="4241215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a:t>
            </a:r>
            <a:r>
              <a:rPr lang="fr-FR" sz="1000" b="1" baseline="0">
                <a:solidFill>
                  <a:sysClr val="windowText" lastClr="000000"/>
                </a:solidFill>
              </a:rPr>
              <a:t> d'actions proposées</a:t>
            </a:r>
            <a:endParaRPr lang="fr-FR"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593960706232899E-2"/>
          <c:y val="0.10251016700116476"/>
          <c:w val="0.86862147290050895"/>
          <c:h val="0.47630522870551451"/>
        </c:manualLayout>
      </c:layout>
      <c:bar3DChart>
        <c:barDir val="col"/>
        <c:grouping val="standard"/>
        <c:varyColors val="0"/>
        <c:ser>
          <c:idx val="1"/>
          <c:order val="0"/>
          <c:tx>
            <c:strRef>
              <c:f>Risques!$A$62</c:f>
              <c:strCache>
                <c:ptCount val="1"/>
                <c:pt idx="0">
                  <c:v>Année n</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Risques!$B$62:$V$62</c:f>
              <c:numCache>
                <c:formatCode>General</c:formatCode>
                <c:ptCount val="21"/>
                <c:pt idx="0">
                  <c:v>3</c:v>
                </c:pt>
                <c:pt idx="1">
                  <c:v>1</c:v>
                </c:pt>
                <c:pt idx="2">
                  <c:v>2</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pt idx="20">
                  <c:v>0</c:v>
                </c:pt>
              </c:numCache>
            </c:numRef>
          </c:val>
          <c:extLst>
            <c:ext xmlns:c16="http://schemas.microsoft.com/office/drawing/2014/chart" uri="{C3380CC4-5D6E-409C-BE32-E72D297353CC}">
              <c16:uniqueId val="{00000000-0154-4971-A1BE-F11AF0966F6F}"/>
            </c:ext>
          </c:extLst>
        </c:ser>
        <c:ser>
          <c:idx val="0"/>
          <c:order val="1"/>
          <c:tx>
            <c:strRef>
              <c:f>Risques!$A$61</c:f>
              <c:strCache>
                <c:ptCount val="1"/>
                <c:pt idx="0">
                  <c:v>Année n-1</c:v>
                </c:pt>
              </c:strCache>
            </c:strRef>
          </c:tx>
          <c:spPr>
            <a:solidFill>
              <a:schemeClr val="bg1">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Risques!$B$61:$V$61</c:f>
              <c:numCache>
                <c:formatCode>General</c:formatCode>
                <c:ptCount val="21"/>
                <c:pt idx="0">
                  <c:v>0</c:v>
                </c:pt>
                <c:pt idx="1">
                  <c:v>0</c:v>
                </c:pt>
                <c:pt idx="2">
                  <c:v>0</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pt idx="20">
                  <c:v>0</c:v>
                </c:pt>
              </c:numCache>
            </c:numRef>
          </c:val>
          <c:extLst>
            <c:ext xmlns:c16="http://schemas.microsoft.com/office/drawing/2014/chart" uri="{C3380CC4-5D6E-409C-BE32-E72D297353CC}">
              <c16:uniqueId val="{00000001-0154-4971-A1BE-F11AF0966F6F}"/>
            </c:ext>
          </c:extLst>
        </c:ser>
        <c:dLbls>
          <c:showLegendKey val="0"/>
          <c:showVal val="0"/>
          <c:showCatName val="0"/>
          <c:showSerName val="0"/>
          <c:showPercent val="0"/>
          <c:showBubbleSize val="0"/>
        </c:dLbls>
        <c:gapWidth val="100"/>
        <c:gapDepth val="100"/>
        <c:shape val="box"/>
        <c:axId val="343484832"/>
        <c:axId val="446816592"/>
        <c:axId val="539393360"/>
      </c:bar3DChart>
      <c:catAx>
        <c:axId val="34348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auto val="1"/>
        <c:lblAlgn val="ctr"/>
        <c:lblOffset val="100"/>
        <c:noMultiLvlLbl val="0"/>
      </c:catAx>
      <c:valAx>
        <c:axId val="446816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343484832"/>
        <c:crosses val="autoZero"/>
        <c:crossBetween val="between"/>
      </c:valAx>
      <c:serAx>
        <c:axId val="53939336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image" Target="../media/image1.wmf"/><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thermique!A1"/><Relationship Id="rId1" Type="http://schemas.openxmlformats.org/officeDocument/2006/relationships/hyperlink" Target="#P&#233;nibilit&#233;!A1"/><Relationship Id="rId4" Type="http://schemas.openxmlformats.org/officeDocument/2006/relationships/image" Target="../media/image69.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iologique!A1"/><Relationship Id="rId1" Type="http://schemas.openxmlformats.org/officeDocument/2006/relationships/hyperlink" Target="#Organisation!A1"/><Relationship Id="rId4" Type="http://schemas.openxmlformats.org/officeDocument/2006/relationships/image" Target="../media/image70.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ruit!A1"/><Relationship Id="rId1" Type="http://schemas.openxmlformats.org/officeDocument/2006/relationships/hyperlink" Target="#A.thermique!A1"/><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himique!A1"/><Relationship Id="rId1" Type="http://schemas.openxmlformats.org/officeDocument/2006/relationships/hyperlink" Target="#Biologique!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onditions!A1"/><Relationship Id="rId1" Type="http://schemas.openxmlformats.org/officeDocument/2006/relationships/hyperlink" Target="#Bruit!A1"/><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lairage!A1"/><Relationship Id="rId1" Type="http://schemas.openxmlformats.org/officeDocument/2006/relationships/hyperlink" Target="#Chimique!A1"/><Relationship Id="rId4" Type="http://schemas.openxmlformats.org/officeDocument/2006/relationships/image" Target="../media/image69.png"/></Relationships>
</file>

<file path=xl/drawings/_rels/drawing1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ran!A1"/><Relationship Id="rId1" Type="http://schemas.openxmlformats.org/officeDocument/2006/relationships/hyperlink" Target="#Conditions!A1"/><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lectricit&#233;!A1"/><Relationship Id="rId1" Type="http://schemas.openxmlformats.org/officeDocument/2006/relationships/hyperlink" Target="#Eclairage!A1"/><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quipements!A1"/><Relationship Id="rId1" Type="http://schemas.openxmlformats.org/officeDocument/2006/relationships/hyperlink" Target="#Ecran!A1"/><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auteur!A1"/><Relationship Id="rId1" Type="http://schemas.openxmlformats.org/officeDocument/2006/relationships/hyperlink" Target="#Electricit&#233;!A1"/><Relationship Id="rId4"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3" Type="http://schemas.openxmlformats.org/officeDocument/2006/relationships/hyperlink" Target="#Manutention!A1"/><Relationship Id="rId18" Type="http://schemas.openxmlformats.org/officeDocument/2006/relationships/image" Target="../media/image12.wmf"/><Relationship Id="rId26" Type="http://schemas.openxmlformats.org/officeDocument/2006/relationships/image" Target="../media/image16.wmf"/><Relationship Id="rId39" Type="http://schemas.openxmlformats.org/officeDocument/2006/relationships/hyperlink" Target="#Hauteur!A1"/><Relationship Id="rId21" Type="http://schemas.openxmlformats.org/officeDocument/2006/relationships/hyperlink" Target="#Ecran!A1"/><Relationship Id="rId34" Type="http://schemas.openxmlformats.org/officeDocument/2006/relationships/image" Target="../media/image20.jpeg"/><Relationship Id="rId42" Type="http://schemas.openxmlformats.org/officeDocument/2006/relationships/image" Target="../media/image24.png"/><Relationship Id="rId47" Type="http://schemas.openxmlformats.org/officeDocument/2006/relationships/hyperlink" Target="#RPS!A1"/><Relationship Id="rId50" Type="http://schemas.openxmlformats.org/officeDocument/2006/relationships/image" Target="../media/image28.jpeg"/><Relationship Id="rId55" Type="http://schemas.openxmlformats.org/officeDocument/2006/relationships/hyperlink" Target="#P&#233;nibilit&#233;!A1"/><Relationship Id="rId63" Type="http://schemas.openxmlformats.org/officeDocument/2006/relationships/hyperlink" Target="#Actions!A1"/><Relationship Id="rId7" Type="http://schemas.openxmlformats.org/officeDocument/2006/relationships/image" Target="../media/image6.png"/><Relationship Id="rId2" Type="http://schemas.openxmlformats.org/officeDocument/2006/relationships/hyperlink" Target="#M&#233;thodo!A1"/><Relationship Id="rId16" Type="http://schemas.openxmlformats.org/officeDocument/2006/relationships/image" Target="../media/image11.wmf"/><Relationship Id="rId20" Type="http://schemas.openxmlformats.org/officeDocument/2006/relationships/image" Target="../media/image13.png"/><Relationship Id="rId29" Type="http://schemas.openxmlformats.org/officeDocument/2006/relationships/hyperlink" Target="#Activit&#233;s!A1"/><Relationship Id="rId41" Type="http://schemas.openxmlformats.org/officeDocument/2006/relationships/hyperlink" Target="#Electricit&#233;!A1"/><Relationship Id="rId54" Type="http://schemas.openxmlformats.org/officeDocument/2006/relationships/image" Target="../media/image30.jpeg"/><Relationship Id="rId62" Type="http://schemas.openxmlformats.org/officeDocument/2006/relationships/image" Target="../media/image34.wmf"/><Relationship Id="rId1" Type="http://schemas.openxmlformats.org/officeDocument/2006/relationships/hyperlink" Target="#Garde!A1"/><Relationship Id="rId6" Type="http://schemas.openxmlformats.org/officeDocument/2006/relationships/hyperlink" Target="#Notice!A1"/><Relationship Id="rId11" Type="http://schemas.openxmlformats.org/officeDocument/2006/relationships/hyperlink" Target="#Levage!A1"/><Relationship Id="rId24" Type="http://schemas.openxmlformats.org/officeDocument/2006/relationships/image" Target="../media/image15.png"/><Relationship Id="rId32" Type="http://schemas.openxmlformats.org/officeDocument/2006/relationships/image" Target="../media/image19.wmf"/><Relationship Id="rId37" Type="http://schemas.openxmlformats.org/officeDocument/2006/relationships/hyperlink" Target="#A.thermique!A1"/><Relationship Id="rId40" Type="http://schemas.openxmlformats.org/officeDocument/2006/relationships/image" Target="../media/image23.wmf"/><Relationship Id="rId45" Type="http://schemas.openxmlformats.org/officeDocument/2006/relationships/hyperlink" Target="#Conditions!A1"/><Relationship Id="rId53" Type="http://schemas.openxmlformats.org/officeDocument/2006/relationships/hyperlink" Target="#Hyperbarie!A1"/><Relationship Id="rId58"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hyperlink" Target="#Noyade!A1"/><Relationship Id="rId23" Type="http://schemas.openxmlformats.org/officeDocument/2006/relationships/hyperlink" Target="#Eclairage!A1"/><Relationship Id="rId28" Type="http://schemas.openxmlformats.org/officeDocument/2006/relationships/image" Target="../media/image17.wmf"/><Relationship Id="rId36" Type="http://schemas.openxmlformats.org/officeDocument/2006/relationships/image" Target="../media/image21.wmf"/><Relationship Id="rId49" Type="http://schemas.openxmlformats.org/officeDocument/2006/relationships/hyperlink" Target="#Risques!A1"/><Relationship Id="rId57" Type="http://schemas.openxmlformats.org/officeDocument/2006/relationships/hyperlink" Target="#Questionnaires!A1"/><Relationship Id="rId61" Type="http://schemas.openxmlformats.org/officeDocument/2006/relationships/hyperlink" Target="#PAPRIPACT!A1"/><Relationship Id="rId10" Type="http://schemas.openxmlformats.org/officeDocument/2006/relationships/image" Target="../media/image8.jpeg"/><Relationship Id="rId19" Type="http://schemas.openxmlformats.org/officeDocument/2006/relationships/hyperlink" Target="#Vibrations!A1"/><Relationship Id="rId31" Type="http://schemas.openxmlformats.org/officeDocument/2006/relationships/hyperlink" Target="#Heurt!A1"/><Relationship Id="rId44" Type="http://schemas.openxmlformats.org/officeDocument/2006/relationships/image" Target="../media/image25.wmf"/><Relationship Id="rId52" Type="http://schemas.openxmlformats.org/officeDocument/2006/relationships/image" Target="../media/image29.png"/><Relationship Id="rId60" Type="http://schemas.openxmlformats.org/officeDocument/2006/relationships/image" Target="../media/image33.jpeg"/><Relationship Id="rId4" Type="http://schemas.openxmlformats.org/officeDocument/2006/relationships/hyperlink" Target="#Sigles!A1"/><Relationship Id="rId9" Type="http://schemas.openxmlformats.org/officeDocument/2006/relationships/hyperlink" Target="#Incendie!A1"/><Relationship Id="rId14" Type="http://schemas.openxmlformats.org/officeDocument/2006/relationships/image" Target="../media/image10.wmf"/><Relationship Id="rId22" Type="http://schemas.openxmlformats.org/officeDocument/2006/relationships/image" Target="../media/image14.png"/><Relationship Id="rId27" Type="http://schemas.openxmlformats.org/officeDocument/2006/relationships/hyperlink" Target="#Biologique!A1"/><Relationship Id="rId30" Type="http://schemas.openxmlformats.org/officeDocument/2006/relationships/image" Target="../media/image18.jpeg"/><Relationship Id="rId35" Type="http://schemas.openxmlformats.org/officeDocument/2006/relationships/hyperlink" Target="#Bruit!A1"/><Relationship Id="rId43" Type="http://schemas.openxmlformats.org/officeDocument/2006/relationships/hyperlink" Target="#Equipements!A1"/><Relationship Id="rId48" Type="http://schemas.openxmlformats.org/officeDocument/2006/relationships/image" Target="../media/image27.png"/><Relationship Id="rId56" Type="http://schemas.openxmlformats.org/officeDocument/2006/relationships/image" Target="../media/image31.jpeg"/><Relationship Id="rId64" Type="http://schemas.openxmlformats.org/officeDocument/2006/relationships/image" Target="../media/image35.png"/><Relationship Id="rId8" Type="http://schemas.openxmlformats.org/officeDocument/2006/relationships/image" Target="../media/image7.jpeg"/><Relationship Id="rId51" Type="http://schemas.openxmlformats.org/officeDocument/2006/relationships/hyperlink" Target="#Secours!A1"/><Relationship Id="rId3" Type="http://schemas.openxmlformats.org/officeDocument/2006/relationships/image" Target="../media/image4.jpeg"/><Relationship Id="rId12" Type="http://schemas.openxmlformats.org/officeDocument/2006/relationships/image" Target="../media/image9.wmf"/><Relationship Id="rId17" Type="http://schemas.openxmlformats.org/officeDocument/2006/relationships/hyperlink" Target="#Routier!A1"/><Relationship Id="rId25" Type="http://schemas.openxmlformats.org/officeDocument/2006/relationships/hyperlink" Target="#Chimique!A1"/><Relationship Id="rId33" Type="http://schemas.openxmlformats.org/officeDocument/2006/relationships/hyperlink" Target="#Rayonnement!A1"/><Relationship Id="rId38" Type="http://schemas.openxmlformats.org/officeDocument/2006/relationships/image" Target="../media/image22.wmf"/><Relationship Id="rId46" Type="http://schemas.openxmlformats.org/officeDocument/2006/relationships/image" Target="../media/image26.jpeg"/><Relationship Id="rId59" Type="http://schemas.openxmlformats.org/officeDocument/2006/relationships/hyperlink" Target="#Organisation!A1"/></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eurt!A1"/><Relationship Id="rId1" Type="http://schemas.openxmlformats.org/officeDocument/2006/relationships/hyperlink" Target="#Equipements!A1"/><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yperbarie!A1"/><Relationship Id="rId1" Type="http://schemas.openxmlformats.org/officeDocument/2006/relationships/hyperlink" Target="#Hauteur!A1"/><Relationship Id="rId4" Type="http://schemas.openxmlformats.org/officeDocument/2006/relationships/image" Target="../media/image69.png"/></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Incendie!A1"/><Relationship Id="rId1" Type="http://schemas.openxmlformats.org/officeDocument/2006/relationships/hyperlink" Target="#Heurt!A1"/><Relationship Id="rId4" Type="http://schemas.openxmlformats.org/officeDocument/2006/relationships/image" Target="../media/image69.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Levage!A1"/><Relationship Id="rId1" Type="http://schemas.openxmlformats.org/officeDocument/2006/relationships/hyperlink" Target="#Hyperbarie!A1"/><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Manutention!A1"/><Relationship Id="rId1" Type="http://schemas.openxmlformats.org/officeDocument/2006/relationships/hyperlink" Target="#Incendie!A1"/><Relationship Id="rId4" Type="http://schemas.openxmlformats.org/officeDocument/2006/relationships/image" Target="../media/image69.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Noyade!A1"/><Relationship Id="rId1" Type="http://schemas.openxmlformats.org/officeDocument/2006/relationships/hyperlink" Target="#Levage!A1"/><Relationship Id="rId4" Type="http://schemas.openxmlformats.org/officeDocument/2006/relationships/image" Target="../media/image69.png"/></Relationships>
</file>

<file path=xl/drawings/_rels/drawing2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ayonnement!A1"/><Relationship Id="rId1" Type="http://schemas.openxmlformats.org/officeDocument/2006/relationships/hyperlink" Target="#Manutention!A1"/><Relationship Id="rId4" Type="http://schemas.openxmlformats.org/officeDocument/2006/relationships/image" Target="../media/image69.png"/></Relationships>
</file>

<file path=xl/drawings/_rels/drawing2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outier!A1"/><Relationship Id="rId1" Type="http://schemas.openxmlformats.org/officeDocument/2006/relationships/hyperlink" Target="#Noyade!A1"/><Relationship Id="rId4" Type="http://schemas.openxmlformats.org/officeDocument/2006/relationships/image" Target="../media/image69.png"/></Relationships>
</file>

<file path=xl/drawings/_rels/drawing2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PS!A1"/><Relationship Id="rId1" Type="http://schemas.openxmlformats.org/officeDocument/2006/relationships/hyperlink" Target="#Rayonnement!A1"/><Relationship Id="rId4" Type="http://schemas.openxmlformats.org/officeDocument/2006/relationships/image" Target="../media/image69.png"/></Relationships>
</file>

<file path=xl/drawings/_rels/drawing2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Secours!A1"/><Relationship Id="rId1" Type="http://schemas.openxmlformats.org/officeDocument/2006/relationships/hyperlink" Target="#Routier!A1"/><Relationship Id="rId4" Type="http://schemas.openxmlformats.org/officeDocument/2006/relationships/image" Target="../media/image69.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6.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hyperlink" Target="#Notice!A1"/><Relationship Id="rId2" Type="http://schemas.openxmlformats.org/officeDocument/2006/relationships/image" Target="../media/image37.png"/><Relationship Id="rId1" Type="http://schemas.openxmlformats.org/officeDocument/2006/relationships/image" Target="../media/image36.emf"/><Relationship Id="rId6" Type="http://schemas.openxmlformats.org/officeDocument/2006/relationships/image" Target="../media/image41.png"/><Relationship Id="rId11" Type="http://schemas.openxmlformats.org/officeDocument/2006/relationships/hyperlink" Target="#Menu!A1"/><Relationship Id="rId5" Type="http://schemas.openxmlformats.org/officeDocument/2006/relationships/image" Target="../media/image40.png"/><Relationship Id="rId15" Type="http://schemas.openxmlformats.org/officeDocument/2006/relationships/image" Target="../media/image48.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7.png"/></Relationships>
</file>

<file path=xl/drawings/_rels/drawing3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Vibrations!A1"/><Relationship Id="rId1" Type="http://schemas.openxmlformats.org/officeDocument/2006/relationships/hyperlink" Target="#RPS!A1"/><Relationship Id="rId4" Type="http://schemas.openxmlformats.org/officeDocument/2006/relationships/image" Target="../media/image69.png"/></Relationships>
</file>

<file path=xl/drawings/_rels/drawing3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ons!A1"/><Relationship Id="rId1" Type="http://schemas.openxmlformats.org/officeDocument/2006/relationships/hyperlink" Target="#Secours!A1"/><Relationship Id="rId4" Type="http://schemas.openxmlformats.org/officeDocument/2006/relationships/image" Target="../media/image70.png"/></Relationships>
</file>

<file path=xl/drawings/_rels/drawing3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PAPRIPACT!A1"/><Relationship Id="rId1" Type="http://schemas.openxmlformats.org/officeDocument/2006/relationships/hyperlink" Target="#Vibrations!A1"/><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hyperlink" Target="#Garde!A1"/><Relationship Id="rId1" Type="http://schemas.openxmlformats.org/officeDocument/2006/relationships/hyperlink" Target="#Actions!A1"/><Relationship Id="rId5" Type="http://schemas.openxmlformats.org/officeDocument/2006/relationships/image" Target="../media/image46.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6.png"/><Relationship Id="rId3" Type="http://schemas.openxmlformats.org/officeDocument/2006/relationships/image" Target="../media/image51.png"/><Relationship Id="rId7" Type="http://schemas.openxmlformats.org/officeDocument/2006/relationships/image" Target="../media/image53.png"/><Relationship Id="rId12" Type="http://schemas.openxmlformats.org/officeDocument/2006/relationships/hyperlink" Target="#Menu!A1"/><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2.png"/><Relationship Id="rId11" Type="http://schemas.openxmlformats.org/officeDocument/2006/relationships/hyperlink" Target="#Sigles!A1"/><Relationship Id="rId5" Type="http://schemas.openxmlformats.org/officeDocument/2006/relationships/image" Target="../media/image39.png"/><Relationship Id="rId15" Type="http://schemas.openxmlformats.org/officeDocument/2006/relationships/image" Target="../media/image48.png"/><Relationship Id="rId10" Type="http://schemas.openxmlformats.org/officeDocument/2006/relationships/hyperlink" Target="#M&#233;thodo!A1"/><Relationship Id="rId4" Type="http://schemas.openxmlformats.org/officeDocument/2006/relationships/image" Target="../media/image37.png"/><Relationship Id="rId9" Type="http://schemas.openxmlformats.org/officeDocument/2006/relationships/image" Target="../media/image44.png"/><Relationship Id="rId14" Type="http://schemas.openxmlformats.org/officeDocument/2006/relationships/image" Target="../media/image47.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Questionnaires!A1"/><Relationship Id="rId1" Type="http://schemas.openxmlformats.org/officeDocument/2006/relationships/hyperlink" Target="#Notice!A1"/><Relationship Id="rId4" Type="http://schemas.openxmlformats.org/officeDocument/2006/relationships/image" Target="../media/image46.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vit&#233;s!A1"/><Relationship Id="rId1" Type="http://schemas.openxmlformats.org/officeDocument/2006/relationships/hyperlink" Target="#Sigles!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isques!A1"/><Relationship Id="rId1" Type="http://schemas.openxmlformats.org/officeDocument/2006/relationships/hyperlink" Target="#Questionnaires!A1"/><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13" Type="http://schemas.openxmlformats.org/officeDocument/2006/relationships/hyperlink" Target="#Routier!A1"/><Relationship Id="rId18" Type="http://schemas.openxmlformats.org/officeDocument/2006/relationships/image" Target="../media/image56.png"/><Relationship Id="rId26" Type="http://schemas.openxmlformats.org/officeDocument/2006/relationships/image" Target="../media/image19.wmf"/><Relationship Id="rId39" Type="http://schemas.openxmlformats.org/officeDocument/2006/relationships/hyperlink" Target="#Conditions!A1"/><Relationship Id="rId21" Type="http://schemas.openxmlformats.org/officeDocument/2006/relationships/hyperlink" Target="#Chimique!A1"/><Relationship Id="rId34" Type="http://schemas.openxmlformats.org/officeDocument/2006/relationships/image" Target="../media/image23.wmf"/><Relationship Id="rId42" Type="http://schemas.openxmlformats.org/officeDocument/2006/relationships/image" Target="../media/image27.png"/><Relationship Id="rId47" Type="http://schemas.openxmlformats.org/officeDocument/2006/relationships/image" Target="../media/image62.png"/><Relationship Id="rId50" Type="http://schemas.openxmlformats.org/officeDocument/2006/relationships/image" Target="../media/image64.emf"/><Relationship Id="rId55" Type="http://schemas.openxmlformats.org/officeDocument/2006/relationships/chart" Target="../charts/chart4.xml"/><Relationship Id="rId7" Type="http://schemas.openxmlformats.org/officeDocument/2006/relationships/hyperlink" Target="#Levage!A1"/><Relationship Id="rId12" Type="http://schemas.openxmlformats.org/officeDocument/2006/relationships/image" Target="../media/image11.wmf"/><Relationship Id="rId17" Type="http://schemas.openxmlformats.org/officeDocument/2006/relationships/hyperlink" Target="#Ecran!A1"/><Relationship Id="rId25" Type="http://schemas.openxmlformats.org/officeDocument/2006/relationships/hyperlink" Target="#Heurt!A1"/><Relationship Id="rId33" Type="http://schemas.openxmlformats.org/officeDocument/2006/relationships/hyperlink" Target="#Hauteur!A1"/><Relationship Id="rId38" Type="http://schemas.openxmlformats.org/officeDocument/2006/relationships/image" Target="../media/image25.wmf"/><Relationship Id="rId46" Type="http://schemas.openxmlformats.org/officeDocument/2006/relationships/image" Target="../media/image61.jpeg"/><Relationship Id="rId2" Type="http://schemas.openxmlformats.org/officeDocument/2006/relationships/hyperlink" Target="#P&#233;nibilit&#233;!A1"/><Relationship Id="rId16" Type="http://schemas.openxmlformats.org/officeDocument/2006/relationships/image" Target="../media/image55.png"/><Relationship Id="rId20" Type="http://schemas.openxmlformats.org/officeDocument/2006/relationships/image" Target="../media/image57.png"/><Relationship Id="rId29" Type="http://schemas.openxmlformats.org/officeDocument/2006/relationships/hyperlink" Target="#Bruit!A1"/><Relationship Id="rId41" Type="http://schemas.openxmlformats.org/officeDocument/2006/relationships/hyperlink" Target="#RPS!A1"/><Relationship Id="rId54" Type="http://schemas.openxmlformats.org/officeDocument/2006/relationships/chart" Target="../charts/chart3.xml"/><Relationship Id="rId1" Type="http://schemas.openxmlformats.org/officeDocument/2006/relationships/hyperlink" Target="#Activit&#233;s!A1"/><Relationship Id="rId6" Type="http://schemas.openxmlformats.org/officeDocument/2006/relationships/image" Target="../media/image54.jpeg"/><Relationship Id="rId11" Type="http://schemas.openxmlformats.org/officeDocument/2006/relationships/hyperlink" Target="#Noyade!A1"/><Relationship Id="rId24" Type="http://schemas.openxmlformats.org/officeDocument/2006/relationships/image" Target="../media/image17.wmf"/><Relationship Id="rId32" Type="http://schemas.openxmlformats.org/officeDocument/2006/relationships/image" Target="../media/image22.wmf"/><Relationship Id="rId37" Type="http://schemas.openxmlformats.org/officeDocument/2006/relationships/hyperlink" Target="#Equipements!A1"/><Relationship Id="rId40" Type="http://schemas.openxmlformats.org/officeDocument/2006/relationships/image" Target="../media/image59.jpeg"/><Relationship Id="rId45" Type="http://schemas.openxmlformats.org/officeDocument/2006/relationships/hyperlink" Target="#Hyperbarie!A1"/><Relationship Id="rId53" Type="http://schemas.openxmlformats.org/officeDocument/2006/relationships/chart" Target="../charts/chart2.xml"/><Relationship Id="rId5" Type="http://schemas.openxmlformats.org/officeDocument/2006/relationships/hyperlink" Target="#Incendie!A1"/><Relationship Id="rId15" Type="http://schemas.openxmlformats.org/officeDocument/2006/relationships/hyperlink" Target="#Vibrations!A1"/><Relationship Id="rId23" Type="http://schemas.openxmlformats.org/officeDocument/2006/relationships/hyperlink" Target="#Biologique!A1"/><Relationship Id="rId28" Type="http://schemas.openxmlformats.org/officeDocument/2006/relationships/image" Target="../media/image58.jpeg"/><Relationship Id="rId36" Type="http://schemas.openxmlformats.org/officeDocument/2006/relationships/image" Target="../media/image24.png"/><Relationship Id="rId49" Type="http://schemas.openxmlformats.org/officeDocument/2006/relationships/image" Target="../media/image63.emf"/><Relationship Id="rId57" Type="http://schemas.openxmlformats.org/officeDocument/2006/relationships/chart" Target="../charts/chart6.xml"/><Relationship Id="rId10" Type="http://schemas.openxmlformats.org/officeDocument/2006/relationships/image" Target="../media/image10.wmf"/><Relationship Id="rId19" Type="http://schemas.openxmlformats.org/officeDocument/2006/relationships/hyperlink" Target="#Eclairage!A1"/><Relationship Id="rId31" Type="http://schemas.openxmlformats.org/officeDocument/2006/relationships/hyperlink" Target="#A.thermique!A1"/><Relationship Id="rId44" Type="http://schemas.openxmlformats.org/officeDocument/2006/relationships/image" Target="../media/image60.png"/><Relationship Id="rId52" Type="http://schemas.openxmlformats.org/officeDocument/2006/relationships/chart" Target="../charts/chart1.xml"/><Relationship Id="rId4" Type="http://schemas.openxmlformats.org/officeDocument/2006/relationships/image" Target="../media/image46.png"/><Relationship Id="rId9" Type="http://schemas.openxmlformats.org/officeDocument/2006/relationships/hyperlink" Target="#Manutention!A1"/><Relationship Id="rId14" Type="http://schemas.openxmlformats.org/officeDocument/2006/relationships/image" Target="../media/image12.wmf"/><Relationship Id="rId22" Type="http://schemas.openxmlformats.org/officeDocument/2006/relationships/image" Target="../media/image16.wmf"/><Relationship Id="rId27" Type="http://schemas.openxmlformats.org/officeDocument/2006/relationships/hyperlink" Target="#Rayonnement!A1"/><Relationship Id="rId30" Type="http://schemas.openxmlformats.org/officeDocument/2006/relationships/image" Target="../media/image21.wmf"/><Relationship Id="rId35" Type="http://schemas.openxmlformats.org/officeDocument/2006/relationships/hyperlink" Target="#Electricit&#233;!A1"/><Relationship Id="rId43" Type="http://schemas.openxmlformats.org/officeDocument/2006/relationships/hyperlink" Target="#Secours!A1"/><Relationship Id="rId48" Type="http://schemas.microsoft.com/office/2007/relationships/hdphoto" Target="../media/hdphoto1.wdp"/><Relationship Id="rId56" Type="http://schemas.openxmlformats.org/officeDocument/2006/relationships/chart" Target="../charts/chart5.xml"/><Relationship Id="rId8" Type="http://schemas.openxmlformats.org/officeDocument/2006/relationships/image" Target="../media/image9.wmf"/><Relationship Id="rId51" Type="http://schemas.openxmlformats.org/officeDocument/2006/relationships/image" Target="../media/image65.emf"/><Relationship Id="rId3"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Organisation!A1"/><Relationship Id="rId1" Type="http://schemas.openxmlformats.org/officeDocument/2006/relationships/hyperlink" Target="#Risques!A1"/><Relationship Id="rId4"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s>
</file>

<file path=xl/drawings/drawing1.xml><?xml version="1.0" encoding="utf-8"?>
<xdr:wsDr xmlns:xdr="http://schemas.openxmlformats.org/drawingml/2006/spreadsheetDrawing" xmlns:a="http://schemas.openxmlformats.org/drawingml/2006/main">
  <xdr:twoCellAnchor editAs="oneCell">
    <xdr:from>
      <xdr:col>9</xdr:col>
      <xdr:colOff>104775</xdr:colOff>
      <xdr:row>9</xdr:row>
      <xdr:rowOff>57150</xdr:rowOff>
    </xdr:from>
    <xdr:to>
      <xdr:col>10</xdr:col>
      <xdr:colOff>333375</xdr:colOff>
      <xdr:row>9</xdr:row>
      <xdr:rowOff>1104900</xdr:rowOff>
    </xdr:to>
    <xdr:pic>
      <xdr:nvPicPr>
        <xdr:cNvPr id="86187" name="Picture 1222" descr="C:\Documents and Settings\riocreuxj.CDGVAR\Local Settings\Temporary Internet Files\Content.IE5\2AC7HHZ5\MC900056680[1].wmf">
          <a:extLst>
            <a:ext uri="{FF2B5EF4-FFF2-40B4-BE49-F238E27FC236}">
              <a16:creationId xmlns:a16="http://schemas.microsoft.com/office/drawing/2014/main" id="{00000000-0008-0000-0000-0000AB5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00875" y="3486150"/>
          <a:ext cx="11144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555699</xdr:colOff>
      <xdr:row>14</xdr:row>
      <xdr:rowOff>62593</xdr:rowOff>
    </xdr:from>
    <xdr:to>
      <xdr:col>10</xdr:col>
      <xdr:colOff>787872</xdr:colOff>
      <xdr:row>14</xdr:row>
      <xdr:rowOff>235234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8337624" y="5558518"/>
          <a:ext cx="232173" cy="172641"/>
        </a:xfrm>
        <a:prstGeom prst="curved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10</xdr:col>
      <xdr:colOff>247650</xdr:colOff>
      <xdr:row>14</xdr:row>
      <xdr:rowOff>19050</xdr:rowOff>
    </xdr:from>
    <xdr:to>
      <xdr:col>10</xdr:col>
      <xdr:colOff>485775</xdr:colOff>
      <xdr:row>14</xdr:row>
      <xdr:rowOff>257175</xdr:rowOff>
    </xdr:to>
    <xdr:pic>
      <xdr:nvPicPr>
        <xdr:cNvPr id="86189" name="Image 5" descr="http://www.bestofbets.net/img/menu.png">
          <a:hlinkClick xmlns:r="http://schemas.openxmlformats.org/officeDocument/2006/relationships" r:id="rId2"/>
          <a:extLst>
            <a:ext uri="{FF2B5EF4-FFF2-40B4-BE49-F238E27FC236}">
              <a16:creationId xmlns:a16="http://schemas.microsoft.com/office/drawing/2014/main" id="{00000000-0008-0000-0000-0000AD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9575" y="55149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171451</xdr:colOff>
      <xdr:row>2</xdr:row>
      <xdr:rowOff>57150</xdr:rowOff>
    </xdr:from>
    <xdr:to>
      <xdr:col>10</xdr:col>
      <xdr:colOff>383547</xdr:colOff>
      <xdr:row>8</xdr:row>
      <xdr:rowOff>142873</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67551" y="1866900"/>
          <a:ext cx="1097921" cy="15525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3219450</xdr:colOff>
      <xdr:row>0</xdr:row>
      <xdr:rowOff>148045</xdr:rowOff>
    </xdr:from>
    <xdr:to>
      <xdr:col>2</xdr:col>
      <xdr:colOff>3456032</xdr:colOff>
      <xdr:row>0</xdr:row>
      <xdr:rowOff>316487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617920">
          <a:off x="7974330" y="14804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148318</xdr:rowOff>
    </xdr:from>
    <xdr:to>
      <xdr:col>3</xdr:col>
      <xdr:colOff>511648</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35667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3520440</xdr:colOff>
      <xdr:row>0</xdr:row>
      <xdr:rowOff>99060</xdr:rowOff>
    </xdr:from>
    <xdr:to>
      <xdr:col>3</xdr:col>
      <xdr:colOff>232410</xdr:colOff>
      <xdr:row>0</xdr:row>
      <xdr:rowOff>337185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75320" y="990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3240405</xdr:colOff>
      <xdr:row>3</xdr:row>
      <xdr:rowOff>88547</xdr:rowOff>
    </xdr:from>
    <xdr:to>
      <xdr:col>2</xdr:col>
      <xdr:colOff>3476987</xdr:colOff>
      <xdr:row>3</xdr:row>
      <xdr:rowOff>256989</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617920">
          <a:off x="7995285" y="865787"/>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269950</xdr:colOff>
      <xdr:row>3</xdr:row>
      <xdr:rowOff>96440</xdr:rowOff>
    </xdr:from>
    <xdr:to>
      <xdr:col>3</xdr:col>
      <xdr:colOff>502123</xdr:colOff>
      <xdr:row>3</xdr:row>
      <xdr:rowOff>269081</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347150" y="858440"/>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3512820</xdr:colOff>
      <xdr:row>3</xdr:row>
      <xdr:rowOff>53340</xdr:rowOff>
    </xdr:from>
    <xdr:to>
      <xdr:col>3</xdr:col>
      <xdr:colOff>224790</xdr:colOff>
      <xdr:row>3</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67700" y="830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3230880</xdr:colOff>
      <xdr:row>0</xdr:row>
      <xdr:rowOff>102325</xdr:rowOff>
    </xdr:from>
    <xdr:to>
      <xdr:col>2</xdr:col>
      <xdr:colOff>3467462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rot="10617920">
          <a:off x="798576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110218</xdr:rowOff>
    </xdr:from>
    <xdr:to>
      <xdr:col>3</xdr:col>
      <xdr:colOff>530698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7572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60960</xdr:rowOff>
    </xdr:from>
    <xdr:to>
      <xdr:col>3</xdr:col>
      <xdr:colOff>247650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056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3240405</xdr:colOff>
      <xdr:row>0</xdr:row>
      <xdr:rowOff>102325</xdr:rowOff>
    </xdr:from>
    <xdr:to>
      <xdr:col>2</xdr:col>
      <xdr:colOff>3476987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rot="10617920">
          <a:off x="799528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110218</xdr:rowOff>
    </xdr:from>
    <xdr:to>
      <xdr:col>3</xdr:col>
      <xdr:colOff>540223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3852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66675</xdr:rowOff>
    </xdr:from>
    <xdr:to>
      <xdr:col>3</xdr:col>
      <xdr:colOff>238125</xdr:colOff>
      <xdr:row>0</xdr:row>
      <xdr:rowOff>304800</xdr:rowOff>
    </xdr:to>
    <xdr:pic>
      <xdr:nvPicPr>
        <xdr:cNvPr id="8422" name="Image 3" descr="http://www.bestofbets.net/img/menu.png">
          <a:hlinkClick xmlns:r="http://schemas.openxmlformats.org/officeDocument/2006/relationships" r:id="rId3"/>
          <a:extLst>
            <a:ext uri="{FF2B5EF4-FFF2-40B4-BE49-F238E27FC236}">
              <a16:creationId xmlns:a16="http://schemas.microsoft.com/office/drawing/2014/main" id="{00000000-0008-0000-0C00-0000E6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3242310</xdr:colOff>
      <xdr:row>0</xdr:row>
      <xdr:rowOff>102325</xdr:rowOff>
    </xdr:from>
    <xdr:to>
      <xdr:col>2</xdr:col>
      <xdr:colOff>3478892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rot="10617920">
          <a:off x="799719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9461" name="Image 3" descr="http://www.bestofbets.net/img/menu.png">
          <a:hlinkClick xmlns:r="http://schemas.openxmlformats.org/officeDocument/2006/relationships" r:id="rId3"/>
          <a:extLst>
            <a:ext uri="{FF2B5EF4-FFF2-40B4-BE49-F238E27FC236}">
              <a16:creationId xmlns:a16="http://schemas.microsoft.com/office/drawing/2014/main" id="{00000000-0008-0000-0D00-0000F52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3236595</xdr:colOff>
      <xdr:row>0</xdr:row>
      <xdr:rowOff>102325</xdr:rowOff>
    </xdr:from>
    <xdr:to>
      <xdr:col>2</xdr:col>
      <xdr:colOff>3473177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rot="10617920">
          <a:off x="799147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3232785</xdr:colOff>
      <xdr:row>0</xdr:row>
      <xdr:rowOff>111850</xdr:rowOff>
    </xdr:from>
    <xdr:to>
      <xdr:col>2</xdr:col>
      <xdr:colOff>3469367</xdr:colOff>
      <xdr:row>0</xdr:row>
      <xdr:rowOff>280292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rot="10617920">
          <a:off x="7987665" y="1118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119743</xdr:rowOff>
    </xdr:from>
    <xdr:to>
      <xdr:col>3</xdr:col>
      <xdr:colOff>540223</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8385250"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76200</xdr:rowOff>
    </xdr:from>
    <xdr:to>
      <xdr:col>3</xdr:col>
      <xdr:colOff>238125</xdr:colOff>
      <xdr:row>0</xdr:row>
      <xdr:rowOff>314325</xdr:rowOff>
    </xdr:to>
    <xdr:pic>
      <xdr:nvPicPr>
        <xdr:cNvPr id="12523" name="Image 3" descr="http://www.bestofbets.net/img/menu.png">
          <a:hlinkClick xmlns:r="http://schemas.openxmlformats.org/officeDocument/2006/relationships" r:id="rId3"/>
          <a:extLst>
            <a:ext uri="{FF2B5EF4-FFF2-40B4-BE49-F238E27FC236}">
              <a16:creationId xmlns:a16="http://schemas.microsoft.com/office/drawing/2014/main" id="{00000000-0008-0000-0F00-0000EB3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762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13576" name="Image 3" descr="http://www.bestofbets.net/img/menu.png">
          <a:hlinkClick xmlns:r="http://schemas.openxmlformats.org/officeDocument/2006/relationships" r:id="rId3"/>
          <a:extLst>
            <a:ext uri="{FF2B5EF4-FFF2-40B4-BE49-F238E27FC236}">
              <a16:creationId xmlns:a16="http://schemas.microsoft.com/office/drawing/2014/main" id="{00000000-0008-0000-1000-0000083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3242310</xdr:colOff>
      <xdr:row>0</xdr:row>
      <xdr:rowOff>102325</xdr:rowOff>
    </xdr:from>
    <xdr:to>
      <xdr:col>2</xdr:col>
      <xdr:colOff>3478892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rot="10617920">
          <a:off x="799719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6605" name="Image 3" descr="http://www.bestofbets.net/img/menu.png">
          <a:hlinkClick xmlns:r="http://schemas.openxmlformats.org/officeDocument/2006/relationships" r:id="rId3"/>
          <a:extLst>
            <a:ext uri="{FF2B5EF4-FFF2-40B4-BE49-F238E27FC236}">
              <a16:creationId xmlns:a16="http://schemas.microsoft.com/office/drawing/2014/main" id="{00000000-0008-0000-1100-0000DD4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3236595</xdr:colOff>
      <xdr:row>0</xdr:row>
      <xdr:rowOff>102325</xdr:rowOff>
    </xdr:from>
    <xdr:to>
      <xdr:col>2</xdr:col>
      <xdr:colOff>3473177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rot="10617920">
          <a:off x="799147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1609727</xdr:colOff>
      <xdr:row>0</xdr:row>
      <xdr:rowOff>130899</xdr:rowOff>
    </xdr:from>
    <xdr:to>
      <xdr:col>7</xdr:col>
      <xdr:colOff>1846309</xdr:colOff>
      <xdr:row>0</xdr:row>
      <xdr:rowOff>299341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rot="10617920">
          <a:off x="7886702" y="13089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7</xdr:col>
      <xdr:colOff>1908251</xdr:colOff>
      <xdr:row>0</xdr:row>
      <xdr:rowOff>119742</xdr:rowOff>
    </xdr:from>
    <xdr:to>
      <xdr:col>7</xdr:col>
      <xdr:colOff>2140424</xdr:colOff>
      <xdr:row>0</xdr:row>
      <xdr:rowOff>292383</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185226" y="119742"/>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161925</xdr:colOff>
      <xdr:row>4</xdr:row>
      <xdr:rowOff>9525</xdr:rowOff>
    </xdr:from>
    <xdr:to>
      <xdr:col>0</xdr:col>
      <xdr:colOff>571500</xdr:colOff>
      <xdr:row>4</xdr:row>
      <xdr:rowOff>419100</xdr:rowOff>
    </xdr:to>
    <xdr:pic>
      <xdr:nvPicPr>
        <xdr:cNvPr id="4" name="Image 27" descr="http://png.clipart.me/graphics/thumbs/470/red-book-vector-illustration_47051638.jp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8858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7</xdr:row>
      <xdr:rowOff>66675</xdr:rowOff>
    </xdr:from>
    <xdr:to>
      <xdr:col>0</xdr:col>
      <xdr:colOff>590550</xdr:colOff>
      <xdr:row>7</xdr:row>
      <xdr:rowOff>400050</xdr:rowOff>
    </xdr:to>
    <xdr:pic>
      <xdr:nvPicPr>
        <xdr:cNvPr id="5" name="Image 34" descr="http://www.cartoonclipartfree.info/Cliparts_Free/Schule_Free/Alphabet_Clipart_kostenlos_30.gif">
          <a:hlinkClick xmlns:r="http://schemas.openxmlformats.org/officeDocument/2006/relationships" r:id="rId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t="11549" b="17325"/>
        <a:stretch>
          <a:fillRect/>
        </a:stretch>
      </xdr:blipFill>
      <xdr:spPr bwMode="auto">
        <a:xfrm>
          <a:off x="123825" y="2257425"/>
          <a:ext cx="4667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6</xdr:row>
      <xdr:rowOff>38100</xdr:rowOff>
    </xdr:from>
    <xdr:to>
      <xdr:col>0</xdr:col>
      <xdr:colOff>466725</xdr:colOff>
      <xdr:row>6</xdr:row>
      <xdr:rowOff>400050</xdr:rowOff>
    </xdr:to>
    <xdr:pic>
      <xdr:nvPicPr>
        <xdr:cNvPr id="6" name="Image 36" descr="http://idata.over-blog.com/4/25/07/76/clipart/bureau/post-it-clipart.png">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17907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xdr:row>
      <xdr:rowOff>28575</xdr:rowOff>
    </xdr:from>
    <xdr:to>
      <xdr:col>0</xdr:col>
      <xdr:colOff>533400</xdr:colOff>
      <xdr:row>5</xdr:row>
      <xdr:rowOff>419100</xdr:rowOff>
    </xdr:to>
    <xdr:pic>
      <xdr:nvPicPr>
        <xdr:cNvPr id="7" name="Image 37" descr="http://www.iua-ci.org/wp-content/uploads/2015/06/technologie3.png">
          <a:hlinkClick xmlns:r="http://schemas.openxmlformats.org/officeDocument/2006/relationships" r:id="rId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34302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xdr:row>
      <xdr:rowOff>38100</xdr:rowOff>
    </xdr:from>
    <xdr:to>
      <xdr:col>6</xdr:col>
      <xdr:colOff>533400</xdr:colOff>
      <xdr:row>4</xdr:row>
      <xdr:rowOff>419100</xdr:rowOff>
    </xdr:to>
    <xdr:pic>
      <xdr:nvPicPr>
        <xdr:cNvPr id="8" name="Picture 127" descr="hot-water-music_red-flame">
          <a:hlinkClick xmlns:r="http://schemas.openxmlformats.org/officeDocument/2006/relationships" r:id="rId9"/>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53100" y="914400"/>
          <a:ext cx="342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5</xdr:row>
      <xdr:rowOff>47625</xdr:rowOff>
    </xdr:from>
    <xdr:to>
      <xdr:col>6</xdr:col>
      <xdr:colOff>561975</xdr:colOff>
      <xdr:row>6</xdr:row>
      <xdr:rowOff>1905</xdr:rowOff>
    </xdr:to>
    <xdr:pic>
      <xdr:nvPicPr>
        <xdr:cNvPr id="9" name="Picture 29" descr="C:\Program Files\Microsoft Office\MEDIA\CAGCAT10\j0196164.wmf">
          <a:hlinkClick xmlns:r="http://schemas.openxmlformats.org/officeDocument/2006/relationships" r:id="rId1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2" cstate="print">
          <a:grayscl/>
          <a:biLevel thresh="50000"/>
          <a:extLst>
            <a:ext uri="{28A0092B-C50C-407E-A947-70E740481C1C}">
              <a14:useLocalDpi xmlns:a14="http://schemas.microsoft.com/office/drawing/2010/main" val="0"/>
            </a:ext>
          </a:extLst>
        </a:blip>
        <a:srcRect/>
        <a:stretch>
          <a:fillRect/>
        </a:stretch>
      </xdr:blipFill>
      <xdr:spPr bwMode="auto">
        <a:xfrm>
          <a:off x="5715000" y="1362075"/>
          <a:ext cx="409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6</xdr:row>
      <xdr:rowOff>66675</xdr:rowOff>
    </xdr:from>
    <xdr:to>
      <xdr:col>6</xdr:col>
      <xdr:colOff>609600</xdr:colOff>
      <xdr:row>6</xdr:row>
      <xdr:rowOff>419100</xdr:rowOff>
    </xdr:to>
    <xdr:pic>
      <xdr:nvPicPr>
        <xdr:cNvPr id="10" name="Picture 130" descr="MCj02981830000[1]">
          <a:hlinkClick xmlns:r="http://schemas.openxmlformats.org/officeDocument/2006/relationships" r:id="rId1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648325" y="1819275"/>
          <a:ext cx="523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xdr:row>
      <xdr:rowOff>47625</xdr:rowOff>
    </xdr:from>
    <xdr:to>
      <xdr:col>6</xdr:col>
      <xdr:colOff>647700</xdr:colOff>
      <xdr:row>8</xdr:row>
      <xdr:rowOff>1905</xdr:rowOff>
    </xdr:to>
    <xdr:pic>
      <xdr:nvPicPr>
        <xdr:cNvPr id="11" name="Picture 21" descr="MCj02908610000[1]">
          <a:hlinkClick xmlns:r="http://schemas.openxmlformats.org/officeDocument/2006/relationships" r:id="rId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67375" y="2238375"/>
          <a:ext cx="5429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xdr:row>
      <xdr:rowOff>57150</xdr:rowOff>
    </xdr:from>
    <xdr:to>
      <xdr:col>6</xdr:col>
      <xdr:colOff>676275</xdr:colOff>
      <xdr:row>9</xdr:row>
      <xdr:rowOff>419100</xdr:rowOff>
    </xdr:to>
    <xdr:pic>
      <xdr:nvPicPr>
        <xdr:cNvPr id="12" name="Picture 30" descr="C:\Program Files\Microsoft Office\MEDIA\CAGCAT10\j0212957.wmf">
          <a:hlinkClick xmlns:r="http://schemas.openxmlformats.org/officeDocument/2006/relationships" r:id="rId1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657850" y="3124200"/>
          <a:ext cx="5810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12</xdr:row>
      <xdr:rowOff>28575</xdr:rowOff>
    </xdr:from>
    <xdr:to>
      <xdr:col>6</xdr:col>
      <xdr:colOff>638175</xdr:colOff>
      <xdr:row>12</xdr:row>
      <xdr:rowOff>371475</xdr:rowOff>
    </xdr:to>
    <xdr:pic>
      <xdr:nvPicPr>
        <xdr:cNvPr id="13" name="Picture 2" descr="http://www.tlrservices.com.au/images/Engraving/Vibration.png">
          <a:hlinkClick xmlns:r="http://schemas.openxmlformats.org/officeDocument/2006/relationships" r:id="rId1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619750" y="4410075"/>
          <a:ext cx="5810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10</xdr:row>
      <xdr:rowOff>19050</xdr:rowOff>
    </xdr:from>
    <xdr:to>
      <xdr:col>3</xdr:col>
      <xdr:colOff>571500</xdr:colOff>
      <xdr:row>11</xdr:row>
      <xdr:rowOff>1905</xdr:rowOff>
    </xdr:to>
    <xdr:pic>
      <xdr:nvPicPr>
        <xdr:cNvPr id="14" name="Picture 20" descr="MCj04339410000[1]">
          <a:hlinkClick xmlns:r="http://schemas.openxmlformats.org/officeDocument/2006/relationships" r:id="rId2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714625" y="35242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9</xdr:row>
      <xdr:rowOff>38100</xdr:rowOff>
    </xdr:from>
    <xdr:to>
      <xdr:col>3</xdr:col>
      <xdr:colOff>552450</xdr:colOff>
      <xdr:row>10</xdr:row>
      <xdr:rowOff>1905</xdr:rowOff>
    </xdr:to>
    <xdr:pic>
      <xdr:nvPicPr>
        <xdr:cNvPr id="15" name="Picture 34" descr="C:\Documents and Settings\Dalpanf\Local Settings\Temporary Internet Files\Content.IE5\Z3QMD37W\MC900432617[1].png">
          <a:hlinkClick xmlns:r="http://schemas.openxmlformats.org/officeDocument/2006/relationships" r:id="rId23"/>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705100" y="310515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7</xdr:row>
      <xdr:rowOff>28575</xdr:rowOff>
    </xdr:from>
    <xdr:to>
      <xdr:col>3</xdr:col>
      <xdr:colOff>552450</xdr:colOff>
      <xdr:row>7</xdr:row>
      <xdr:rowOff>400050</xdr:rowOff>
    </xdr:to>
    <xdr:pic>
      <xdr:nvPicPr>
        <xdr:cNvPr id="16" name="Picture 128" descr="MCj03970480000[1]">
          <a:hlinkClick xmlns:r="http://schemas.openxmlformats.org/officeDocument/2006/relationships" r:id="rId2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733675" y="2219325"/>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xdr:row>
      <xdr:rowOff>19050</xdr:rowOff>
    </xdr:from>
    <xdr:to>
      <xdr:col>3</xdr:col>
      <xdr:colOff>590550</xdr:colOff>
      <xdr:row>5</xdr:row>
      <xdr:rowOff>381000</xdr:rowOff>
    </xdr:to>
    <xdr:pic>
      <xdr:nvPicPr>
        <xdr:cNvPr id="17" name="Picture 31" descr="C:\Documents and Settings\Dalpanf\Local Settings\Temporary Internet Files\Content.IE5\Z3QMD37W\MC900310736[1].wmf">
          <a:hlinkClick xmlns:r="http://schemas.openxmlformats.org/officeDocument/2006/relationships" r:id="rId27"/>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762250" y="133350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47625</xdr:rowOff>
    </xdr:from>
    <xdr:to>
      <xdr:col>0</xdr:col>
      <xdr:colOff>571500</xdr:colOff>
      <xdr:row>10</xdr:row>
      <xdr:rowOff>419100</xdr:rowOff>
    </xdr:to>
    <xdr:pic>
      <xdr:nvPicPr>
        <xdr:cNvPr id="18" name="Picture 8" descr="tondeuse">
          <a:hlinkClick xmlns:r="http://schemas.openxmlformats.org/officeDocument/2006/relationships" r:id="rId29"/>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3552825"/>
          <a:ext cx="4191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xdr:row>
      <xdr:rowOff>28575</xdr:rowOff>
    </xdr:from>
    <xdr:to>
      <xdr:col>3</xdr:col>
      <xdr:colOff>504825</xdr:colOff>
      <xdr:row>14</xdr:row>
      <xdr:rowOff>419100</xdr:rowOff>
    </xdr:to>
    <xdr:pic>
      <xdr:nvPicPr>
        <xdr:cNvPr id="19" name="Picture 19" descr="MCj03794610000[1]">
          <a:hlinkClick xmlns:r="http://schemas.openxmlformats.org/officeDocument/2006/relationships" r:id="rId31"/>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790825" y="5286375"/>
          <a:ext cx="266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28575</xdr:rowOff>
    </xdr:from>
    <xdr:to>
      <xdr:col>6</xdr:col>
      <xdr:colOff>561975</xdr:colOff>
      <xdr:row>8</xdr:row>
      <xdr:rowOff>419100</xdr:rowOff>
    </xdr:to>
    <xdr:pic>
      <xdr:nvPicPr>
        <xdr:cNvPr id="20" name="Image 22" descr="Afficher l'image d'origine">
          <a:hlinkClick xmlns:r="http://schemas.openxmlformats.org/officeDocument/2006/relationships" r:id="rId33"/>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4050" y="26574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6</xdr:row>
      <xdr:rowOff>38100</xdr:rowOff>
    </xdr:from>
    <xdr:to>
      <xdr:col>3</xdr:col>
      <xdr:colOff>552450</xdr:colOff>
      <xdr:row>6</xdr:row>
      <xdr:rowOff>419100</xdr:rowOff>
    </xdr:to>
    <xdr:pic>
      <xdr:nvPicPr>
        <xdr:cNvPr id="21" name="Picture 4" descr="MCj03963260000[1]">
          <a:hlinkClick xmlns:r="http://schemas.openxmlformats.org/officeDocument/2006/relationships" r:id="rId35"/>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733675" y="17907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4</xdr:row>
      <xdr:rowOff>47625</xdr:rowOff>
    </xdr:from>
    <xdr:to>
      <xdr:col>3</xdr:col>
      <xdr:colOff>571500</xdr:colOff>
      <xdr:row>4</xdr:row>
      <xdr:rowOff>409575</xdr:rowOff>
    </xdr:to>
    <xdr:pic>
      <xdr:nvPicPr>
        <xdr:cNvPr id="22" name="Picture 153" descr="MCj03980470000[1]">
          <a:hlinkClick xmlns:r="http://schemas.openxmlformats.org/officeDocument/2006/relationships" r:id="rId37"/>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752725" y="923925"/>
          <a:ext cx="3714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13</xdr:row>
      <xdr:rowOff>38100</xdr:rowOff>
    </xdr:from>
    <xdr:to>
      <xdr:col>3</xdr:col>
      <xdr:colOff>619125</xdr:colOff>
      <xdr:row>13</xdr:row>
      <xdr:rowOff>409575</xdr:rowOff>
    </xdr:to>
    <xdr:pic>
      <xdr:nvPicPr>
        <xdr:cNvPr id="23" name="Picture 27" descr="MCj03910420000[1]">
          <a:hlinkClick xmlns:r="http://schemas.openxmlformats.org/officeDocument/2006/relationships" r:id="rId3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695575" y="4857750"/>
          <a:ext cx="476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11</xdr:row>
      <xdr:rowOff>28575</xdr:rowOff>
    </xdr:from>
    <xdr:to>
      <xdr:col>3</xdr:col>
      <xdr:colOff>552450</xdr:colOff>
      <xdr:row>11</xdr:row>
      <xdr:rowOff>409575</xdr:rowOff>
    </xdr:to>
    <xdr:pic>
      <xdr:nvPicPr>
        <xdr:cNvPr id="24" name="Image 26" descr="Afficher l'image d'origine">
          <a:hlinkClick xmlns:r="http://schemas.openxmlformats.org/officeDocument/2006/relationships" r:id="rId4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724150" y="39719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12</xdr:row>
      <xdr:rowOff>38100</xdr:rowOff>
    </xdr:from>
    <xdr:to>
      <xdr:col>3</xdr:col>
      <xdr:colOff>542925</xdr:colOff>
      <xdr:row>12</xdr:row>
      <xdr:rowOff>419100</xdr:rowOff>
    </xdr:to>
    <xdr:pic>
      <xdr:nvPicPr>
        <xdr:cNvPr id="26" name="Picture 4" descr="MCj03963380000[1]">
          <a:hlinkClick xmlns:r="http://schemas.openxmlformats.org/officeDocument/2006/relationships" r:id="rId43"/>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733675" y="4419600"/>
          <a:ext cx="3619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xdr:row>
      <xdr:rowOff>28575</xdr:rowOff>
    </xdr:from>
    <xdr:to>
      <xdr:col>3</xdr:col>
      <xdr:colOff>533400</xdr:colOff>
      <xdr:row>8</xdr:row>
      <xdr:rowOff>390525</xdr:rowOff>
    </xdr:to>
    <xdr:pic>
      <xdr:nvPicPr>
        <xdr:cNvPr id="27" name="Image 29" descr="Afficher l'image d'origine">
          <a:hlinkClick xmlns:r="http://schemas.openxmlformats.org/officeDocument/2006/relationships" r:id="rId45"/>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24150" y="265747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10</xdr:row>
      <xdr:rowOff>39972</xdr:rowOff>
    </xdr:from>
    <xdr:to>
      <xdr:col>6</xdr:col>
      <xdr:colOff>590550</xdr:colOff>
      <xdr:row>10</xdr:row>
      <xdr:rowOff>417512</xdr:rowOff>
    </xdr:to>
    <xdr:pic>
      <xdr:nvPicPr>
        <xdr:cNvPr id="28" name="Picture 11">
          <a:hlinkClick xmlns:r="http://schemas.openxmlformats.org/officeDocument/2006/relationships" r:id="rId4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duotone>
            <a:prstClr val="black"/>
            <a:schemeClr val="accent1">
              <a:tint val="45000"/>
              <a:satMod val="400000"/>
            </a:schemeClr>
          </a:duotone>
        </a:blip>
        <a:srcRect/>
        <a:stretch>
          <a:fillRect/>
        </a:stretch>
      </xdr:blipFill>
      <xdr:spPr bwMode="auto">
        <a:xfrm>
          <a:off x="5724525" y="3545172"/>
          <a:ext cx="428625" cy="377540"/>
        </a:xfrm>
        <a:prstGeom prst="rect">
          <a:avLst/>
        </a:prstGeom>
        <a:noFill/>
        <a:ln w="9525">
          <a:noFill/>
          <a:miter lim="800000"/>
          <a:headEnd/>
          <a:tailEnd/>
        </a:ln>
      </xdr:spPr>
    </xdr:pic>
    <xdr:clientData/>
  </xdr:twoCellAnchor>
  <xdr:twoCellAnchor editAs="oneCell">
    <xdr:from>
      <xdr:col>0</xdr:col>
      <xdr:colOff>200025</xdr:colOff>
      <xdr:row>11</xdr:row>
      <xdr:rowOff>28575</xdr:rowOff>
    </xdr:from>
    <xdr:to>
      <xdr:col>0</xdr:col>
      <xdr:colOff>533400</xdr:colOff>
      <xdr:row>11</xdr:row>
      <xdr:rowOff>409575</xdr:rowOff>
    </xdr:to>
    <xdr:pic>
      <xdr:nvPicPr>
        <xdr:cNvPr id="29" name="Image 31" descr="Afficher l'image d'origine">
          <a:hlinkClick xmlns:r="http://schemas.openxmlformats.org/officeDocument/2006/relationships" r:id="rId4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0025" y="3971925"/>
          <a:ext cx="333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11</xdr:row>
      <xdr:rowOff>47625</xdr:rowOff>
    </xdr:from>
    <xdr:to>
      <xdr:col>6</xdr:col>
      <xdr:colOff>542925</xdr:colOff>
      <xdr:row>11</xdr:row>
      <xdr:rowOff>400050</xdr:rowOff>
    </xdr:to>
    <xdr:pic>
      <xdr:nvPicPr>
        <xdr:cNvPr id="30" name="Image 33" descr="Afficher l'image d'origine">
          <a:hlinkClick xmlns:r="http://schemas.openxmlformats.org/officeDocument/2006/relationships" r:id="rId5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753100" y="3990975"/>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15</xdr:row>
      <xdr:rowOff>47625</xdr:rowOff>
    </xdr:from>
    <xdr:to>
      <xdr:col>3</xdr:col>
      <xdr:colOff>542925</xdr:colOff>
      <xdr:row>15</xdr:row>
      <xdr:rowOff>419100</xdr:rowOff>
    </xdr:to>
    <xdr:pic>
      <xdr:nvPicPr>
        <xdr:cNvPr id="31" name="Picture 4" descr="http://thumbs.dreamstime.com/z/natation-de-plongeur-de-dessin-anim%C3%A9-sous-marine-19109512.jpg">
          <a:hlinkClick xmlns:r="http://schemas.openxmlformats.org/officeDocument/2006/relationships" r:id="rId53"/>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714625" y="57435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13</xdr:row>
      <xdr:rowOff>85725</xdr:rowOff>
    </xdr:from>
    <xdr:to>
      <xdr:col>0</xdr:col>
      <xdr:colOff>666750</xdr:colOff>
      <xdr:row>13</xdr:row>
      <xdr:rowOff>333375</xdr:rowOff>
    </xdr:to>
    <xdr:pic>
      <xdr:nvPicPr>
        <xdr:cNvPr id="33" name="Image 21" descr="Afficher l'image d'origine">
          <a:hlinkClick xmlns:r="http://schemas.openxmlformats.org/officeDocument/2006/relationships" r:id="rId55"/>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56">
          <a:clrChange>
            <a:clrFrom>
              <a:srgbClr val="FCFFFF"/>
            </a:clrFrom>
            <a:clrTo>
              <a:srgbClr val="FCFFFF">
                <a:alpha val="0"/>
              </a:srgbClr>
            </a:clrTo>
          </a:clrChange>
          <a:extLst>
            <a:ext uri="{28A0092B-C50C-407E-A947-70E740481C1C}">
              <a14:useLocalDpi xmlns:a14="http://schemas.microsoft.com/office/drawing/2010/main" val="0"/>
            </a:ext>
          </a:extLst>
        </a:blip>
        <a:srcRect l="51125" t="13652" r="15250" b="67918"/>
        <a:stretch>
          <a:fillRect/>
        </a:stretch>
      </xdr:blipFill>
      <xdr:spPr bwMode="auto">
        <a:xfrm>
          <a:off x="104775" y="4905375"/>
          <a:ext cx="561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xdr:row>
      <xdr:rowOff>28575</xdr:rowOff>
    </xdr:from>
    <xdr:to>
      <xdr:col>0</xdr:col>
      <xdr:colOff>514350</xdr:colOff>
      <xdr:row>9</xdr:row>
      <xdr:rowOff>400050</xdr:rowOff>
    </xdr:to>
    <xdr:pic>
      <xdr:nvPicPr>
        <xdr:cNvPr id="34" name="Image 33" descr="http://images.clipartpanda.com/question-question20clipart.223230511_std.gif">
          <a:hlinkClick xmlns:r="http://schemas.openxmlformats.org/officeDocument/2006/relationships" r:id="rId57"/>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71450" y="3095625"/>
          <a:ext cx="342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14</xdr:row>
      <xdr:rowOff>57150</xdr:rowOff>
    </xdr:from>
    <xdr:to>
      <xdr:col>0</xdr:col>
      <xdr:colOff>571500</xdr:colOff>
      <xdr:row>14</xdr:row>
      <xdr:rowOff>400050</xdr:rowOff>
    </xdr:to>
    <xdr:pic>
      <xdr:nvPicPr>
        <xdr:cNvPr id="35" name="Image 32" descr="Afficher l'image d'origine">
          <a:hlinkClick xmlns:r="http://schemas.openxmlformats.org/officeDocument/2006/relationships" r:id="rId59"/>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5314950"/>
          <a:ext cx="409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15</xdr:row>
      <xdr:rowOff>19050</xdr:rowOff>
    </xdr:from>
    <xdr:to>
      <xdr:col>6</xdr:col>
      <xdr:colOff>542925</xdr:colOff>
      <xdr:row>15</xdr:row>
      <xdr:rowOff>400050</xdr:rowOff>
    </xdr:to>
    <xdr:pic>
      <xdr:nvPicPr>
        <xdr:cNvPr id="36" name="Picture 8" descr="MCj04041330000[1]">
          <a:hlinkClick xmlns:r="http://schemas.openxmlformats.org/officeDocument/2006/relationships" r:id="rId61"/>
          <a:extLst>
            <a:ext uri="{FF2B5EF4-FFF2-40B4-BE49-F238E27FC236}">
              <a16:creationId xmlns:a16="http://schemas.microsoft.com/office/drawing/2014/main" id="{B06B7DC9-6967-4EA0-B626-01174338F5FE}"/>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24525" y="56102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14</xdr:row>
      <xdr:rowOff>47625</xdr:rowOff>
    </xdr:from>
    <xdr:to>
      <xdr:col>6</xdr:col>
      <xdr:colOff>514350</xdr:colOff>
      <xdr:row>14</xdr:row>
      <xdr:rowOff>381000</xdr:rowOff>
    </xdr:to>
    <xdr:pic>
      <xdr:nvPicPr>
        <xdr:cNvPr id="37" name="Image 33" descr="Afficher l'image d'origine">
          <a:hlinkClick xmlns:r="http://schemas.openxmlformats.org/officeDocument/2006/relationships" r:id="rId63"/>
          <a:extLst>
            <a:ext uri="{FF2B5EF4-FFF2-40B4-BE49-F238E27FC236}">
              <a16:creationId xmlns:a16="http://schemas.microsoft.com/office/drawing/2014/main" id="{FAE23470-491B-4AB0-B93A-373AFDE1CE33}"/>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val="0"/>
            </a:ext>
          </a:extLst>
        </a:blip>
        <a:srcRect/>
        <a:stretch>
          <a:fillRect/>
        </a:stretch>
      </xdr:blipFill>
      <xdr:spPr bwMode="auto">
        <a:xfrm>
          <a:off x="5743575" y="5210175"/>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3234690</xdr:colOff>
      <xdr:row>0</xdr:row>
      <xdr:rowOff>102325</xdr:rowOff>
    </xdr:from>
    <xdr:to>
      <xdr:col>2</xdr:col>
      <xdr:colOff>3471272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rot="10617920">
          <a:off x="798957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0468" name="Image 3" descr="http://www.bestofbets.net/img/menu.png">
          <a:hlinkClick xmlns:r="http://schemas.openxmlformats.org/officeDocument/2006/relationships" r:id="rId3"/>
          <a:extLst>
            <a:ext uri="{FF2B5EF4-FFF2-40B4-BE49-F238E27FC236}">
              <a16:creationId xmlns:a16="http://schemas.microsoft.com/office/drawing/2014/main" id="{00000000-0008-0000-1300-0000E42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3223260</xdr:colOff>
      <xdr:row>0</xdr:row>
      <xdr:rowOff>92800</xdr:rowOff>
    </xdr:from>
    <xdr:to>
      <xdr:col>2</xdr:col>
      <xdr:colOff>3459842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rot="10617920">
          <a:off x="797814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3215640</xdr:colOff>
      <xdr:row>0</xdr:row>
      <xdr:rowOff>92800</xdr:rowOff>
    </xdr:from>
    <xdr:to>
      <xdr:col>2</xdr:col>
      <xdr:colOff>3452222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rot="10617920">
          <a:off x="797052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3225165</xdr:colOff>
      <xdr:row>0</xdr:row>
      <xdr:rowOff>102325</xdr:rowOff>
    </xdr:from>
    <xdr:to>
      <xdr:col>2</xdr:col>
      <xdr:colOff>3461747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rot="10617920">
          <a:off x="798004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110218</xdr:rowOff>
    </xdr:from>
    <xdr:to>
      <xdr:col>3</xdr:col>
      <xdr:colOff>540223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83852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66675</xdr:rowOff>
    </xdr:from>
    <xdr:to>
      <xdr:col>3</xdr:col>
      <xdr:colOff>238125</xdr:colOff>
      <xdr:row>0</xdr:row>
      <xdr:rowOff>304800</xdr:rowOff>
    </xdr:to>
    <xdr:pic>
      <xdr:nvPicPr>
        <xdr:cNvPr id="17636" name="Image 3" descr="http://www.bestofbets.net/img/menu.png">
          <a:hlinkClick xmlns:r="http://schemas.openxmlformats.org/officeDocument/2006/relationships" r:id="rId3"/>
          <a:extLst>
            <a:ext uri="{FF2B5EF4-FFF2-40B4-BE49-F238E27FC236}">
              <a16:creationId xmlns:a16="http://schemas.microsoft.com/office/drawing/2014/main" id="{00000000-0008-0000-1600-0000E44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3238500</xdr:colOff>
      <xdr:row>0</xdr:row>
      <xdr:rowOff>92800</xdr:rowOff>
    </xdr:from>
    <xdr:to>
      <xdr:col>2</xdr:col>
      <xdr:colOff>3475082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rot="10617920">
          <a:off x="799338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3236595</xdr:colOff>
      <xdr:row>0</xdr:row>
      <xdr:rowOff>83275</xdr:rowOff>
    </xdr:from>
    <xdr:to>
      <xdr:col>2</xdr:col>
      <xdr:colOff>3473177</xdr:colOff>
      <xdr:row>0</xdr:row>
      <xdr:rowOff>251717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rot="10617920">
          <a:off x="7991475" y="832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91168</xdr:rowOff>
    </xdr:from>
    <xdr:to>
      <xdr:col>3</xdr:col>
      <xdr:colOff>521173</xdr:colOff>
      <xdr:row>0</xdr:row>
      <xdr:rowOff>263809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8366200" y="9116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53340</xdr:rowOff>
    </xdr:from>
    <xdr:to>
      <xdr:col>3</xdr:col>
      <xdr:colOff>240030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3246120</xdr:colOff>
      <xdr:row>0</xdr:row>
      <xdr:rowOff>92800</xdr:rowOff>
    </xdr:from>
    <xdr:to>
      <xdr:col>2</xdr:col>
      <xdr:colOff>3482702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rot="10617920">
          <a:off x="800100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3223260</xdr:colOff>
      <xdr:row>0</xdr:row>
      <xdr:rowOff>92800</xdr:rowOff>
    </xdr:from>
    <xdr:to>
      <xdr:col>2</xdr:col>
      <xdr:colOff>3459842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rot="10617920">
          <a:off x="797814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3221355</xdr:colOff>
      <xdr:row>0</xdr:row>
      <xdr:rowOff>102325</xdr:rowOff>
    </xdr:from>
    <xdr:to>
      <xdr:col>2</xdr:col>
      <xdr:colOff>3457937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rot="10617920">
          <a:off x="797623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3520440</xdr:colOff>
      <xdr:row>0</xdr:row>
      <xdr:rowOff>60960</xdr:rowOff>
    </xdr:from>
    <xdr:to>
      <xdr:col>3</xdr:col>
      <xdr:colOff>232410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7532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3257550</xdr:colOff>
      <xdr:row>0</xdr:row>
      <xdr:rowOff>102325</xdr:rowOff>
    </xdr:from>
    <xdr:to>
      <xdr:col>2</xdr:col>
      <xdr:colOff>3494132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rot="10617920">
          <a:off x="801243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110218</xdr:rowOff>
    </xdr:from>
    <xdr:to>
      <xdr:col>3</xdr:col>
      <xdr:colOff>511648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83566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15</xdr:row>
      <xdr:rowOff>209550</xdr:rowOff>
    </xdr:from>
    <xdr:to>
      <xdr:col>3</xdr:col>
      <xdr:colOff>433836</xdr:colOff>
      <xdr:row>15</xdr:row>
      <xdr:rowOff>211138</xdr:rowOff>
    </xdr:to>
    <xdr:cxnSp macro="">
      <xdr:nvCxnSpPr>
        <xdr:cNvPr id="2" name="Connecteur droit avec flèche 1">
          <a:extLst>
            <a:ext uri="{FF2B5EF4-FFF2-40B4-BE49-F238E27FC236}">
              <a16:creationId xmlns:a16="http://schemas.microsoft.com/office/drawing/2014/main" id="{B5263FB7-91EE-4B07-8087-D4C25FDE7CF6}"/>
            </a:ext>
          </a:extLst>
        </xdr:cNvPr>
        <xdr:cNvCxnSpPr/>
      </xdr:nvCxnSpPr>
      <xdr:spPr>
        <a:xfrm>
          <a:off x="2124075" y="4305300"/>
          <a:ext cx="329061"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18</xdr:row>
      <xdr:rowOff>133350</xdr:rowOff>
    </xdr:from>
    <xdr:to>
      <xdr:col>3</xdr:col>
      <xdr:colOff>451397</xdr:colOff>
      <xdr:row>18</xdr:row>
      <xdr:rowOff>134938</xdr:rowOff>
    </xdr:to>
    <xdr:cxnSp macro="">
      <xdr:nvCxnSpPr>
        <xdr:cNvPr id="3" name="Connecteur droit avec flèche 2">
          <a:extLst>
            <a:ext uri="{FF2B5EF4-FFF2-40B4-BE49-F238E27FC236}">
              <a16:creationId xmlns:a16="http://schemas.microsoft.com/office/drawing/2014/main" id="{5D7145A2-2566-4D6A-B938-2EE3958839E8}"/>
            </a:ext>
          </a:extLst>
        </xdr:cNvPr>
        <xdr:cNvCxnSpPr/>
      </xdr:nvCxnSpPr>
      <xdr:spPr>
        <a:xfrm>
          <a:off x="2133600" y="4943475"/>
          <a:ext cx="337097"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20</xdr:row>
      <xdr:rowOff>135255</xdr:rowOff>
    </xdr:from>
    <xdr:to>
      <xdr:col>3</xdr:col>
      <xdr:colOff>462679</xdr:colOff>
      <xdr:row>20</xdr:row>
      <xdr:rowOff>136843</xdr:rowOff>
    </xdr:to>
    <xdr:cxnSp macro="">
      <xdr:nvCxnSpPr>
        <xdr:cNvPr id="4" name="Connecteur droit avec flèche 3">
          <a:extLst>
            <a:ext uri="{FF2B5EF4-FFF2-40B4-BE49-F238E27FC236}">
              <a16:creationId xmlns:a16="http://schemas.microsoft.com/office/drawing/2014/main" id="{78A0C9C8-FEF4-433A-AD11-01A136957148}"/>
            </a:ext>
          </a:extLst>
        </xdr:cNvPr>
        <xdr:cNvCxnSpPr/>
      </xdr:nvCxnSpPr>
      <xdr:spPr>
        <a:xfrm>
          <a:off x="2152650" y="5335905"/>
          <a:ext cx="329329"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533400</xdr:colOff>
      <xdr:row>30</xdr:row>
      <xdr:rowOff>95250</xdr:rowOff>
    </xdr:from>
    <xdr:to>
      <xdr:col>8</xdr:col>
      <xdr:colOff>590550</xdr:colOff>
      <xdr:row>55</xdr:row>
      <xdr:rowOff>142875</xdr:rowOff>
    </xdr:to>
    <xdr:pic>
      <xdr:nvPicPr>
        <xdr:cNvPr id="5" name="Picture 2099">
          <a:extLst>
            <a:ext uri="{FF2B5EF4-FFF2-40B4-BE49-F238E27FC236}">
              <a16:creationId xmlns:a16="http://schemas.microsoft.com/office/drawing/2014/main" id="{0B627849-34BE-48B7-A64F-2D0208EBBA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7210425"/>
          <a:ext cx="6410325"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763905</xdr:colOff>
      <xdr:row>14</xdr:row>
      <xdr:rowOff>26670</xdr:rowOff>
    </xdr:from>
    <xdr:to>
      <xdr:col>8</xdr:col>
      <xdr:colOff>506730</xdr:colOff>
      <xdr:row>14</xdr:row>
      <xdr:rowOff>207645</xdr:rowOff>
    </xdr:to>
    <xdr:pic>
      <xdr:nvPicPr>
        <xdr:cNvPr id="6" name="Image 5">
          <a:extLst>
            <a:ext uri="{FF2B5EF4-FFF2-40B4-BE49-F238E27FC236}">
              <a16:creationId xmlns:a16="http://schemas.microsoft.com/office/drawing/2014/main" id="{4887ECB4-4F59-469A-8F81-92C484D44F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655" y="372237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110490</xdr:colOff>
      <xdr:row>12</xdr:row>
      <xdr:rowOff>379095</xdr:rowOff>
    </xdr:from>
    <xdr:to>
      <xdr:col>7</xdr:col>
      <xdr:colOff>756285</xdr:colOff>
      <xdr:row>12</xdr:row>
      <xdr:rowOff>588645</xdr:rowOff>
    </xdr:to>
    <xdr:pic>
      <xdr:nvPicPr>
        <xdr:cNvPr id="7" name="Image 7">
          <a:extLst>
            <a:ext uri="{FF2B5EF4-FFF2-40B4-BE49-F238E27FC236}">
              <a16:creationId xmlns:a16="http://schemas.microsoft.com/office/drawing/2014/main" id="{CB25B09B-762C-454D-ABBC-AAE1C64D19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1240" y="3350895"/>
          <a:ext cx="64579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10</xdr:row>
      <xdr:rowOff>180975</xdr:rowOff>
    </xdr:from>
    <xdr:to>
      <xdr:col>6</xdr:col>
      <xdr:colOff>95250</xdr:colOff>
      <xdr:row>11</xdr:row>
      <xdr:rowOff>0</xdr:rowOff>
    </xdr:to>
    <xdr:pic>
      <xdr:nvPicPr>
        <xdr:cNvPr id="8" name="Image 8">
          <a:extLst>
            <a:ext uri="{FF2B5EF4-FFF2-40B4-BE49-F238E27FC236}">
              <a16:creationId xmlns:a16="http://schemas.microsoft.com/office/drawing/2014/main" id="{5FB6CE42-4362-41C8-B2FD-8B87E8554D3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667000"/>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1967865</xdr:colOff>
      <xdr:row>5</xdr:row>
      <xdr:rowOff>9525</xdr:rowOff>
    </xdr:from>
    <xdr:to>
      <xdr:col>5</xdr:col>
      <xdr:colOff>481965</xdr:colOff>
      <xdr:row>6</xdr:row>
      <xdr:rowOff>0</xdr:rowOff>
    </xdr:to>
    <xdr:pic>
      <xdr:nvPicPr>
        <xdr:cNvPr id="9" name="Image 9">
          <a:extLst>
            <a:ext uri="{FF2B5EF4-FFF2-40B4-BE49-F238E27FC236}">
              <a16:creationId xmlns:a16="http://schemas.microsoft.com/office/drawing/2014/main" id="{13BB12BF-D6D6-4D89-A082-63B9443AB6F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30090" y="1504950"/>
          <a:ext cx="981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5</xdr:row>
      <xdr:rowOff>9525</xdr:rowOff>
    </xdr:from>
    <xdr:to>
      <xdr:col>7</xdr:col>
      <xdr:colOff>733425</xdr:colOff>
      <xdr:row>5</xdr:row>
      <xdr:rowOff>171450</xdr:rowOff>
    </xdr:to>
    <xdr:pic>
      <xdr:nvPicPr>
        <xdr:cNvPr id="10" name="Picture 1836">
          <a:extLst>
            <a:ext uri="{FF2B5EF4-FFF2-40B4-BE49-F238E27FC236}">
              <a16:creationId xmlns:a16="http://schemas.microsoft.com/office/drawing/2014/main" id="{72656309-4F4E-4139-A930-23EBC618AF5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0225" y="1504950"/>
          <a:ext cx="1123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807720</xdr:colOff>
      <xdr:row>12</xdr:row>
      <xdr:rowOff>386715</xdr:rowOff>
    </xdr:from>
    <xdr:to>
      <xdr:col>8</xdr:col>
      <xdr:colOff>426720</xdr:colOff>
      <xdr:row>12</xdr:row>
      <xdr:rowOff>567690</xdr:rowOff>
    </xdr:to>
    <xdr:pic>
      <xdr:nvPicPr>
        <xdr:cNvPr id="11" name="Picture 2480">
          <a:extLst>
            <a:ext uri="{FF2B5EF4-FFF2-40B4-BE49-F238E27FC236}">
              <a16:creationId xmlns:a16="http://schemas.microsoft.com/office/drawing/2014/main" id="{200634AE-F828-465C-9933-AB342A52A9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8470" y="3358515"/>
          <a:ext cx="733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588645</xdr:colOff>
      <xdr:row>14</xdr:row>
      <xdr:rowOff>34290</xdr:rowOff>
    </xdr:from>
    <xdr:to>
      <xdr:col>9</xdr:col>
      <xdr:colOff>750570</xdr:colOff>
      <xdr:row>14</xdr:row>
      <xdr:rowOff>186690</xdr:rowOff>
    </xdr:to>
    <xdr:pic>
      <xdr:nvPicPr>
        <xdr:cNvPr id="12" name="Picture 2481">
          <a:extLst>
            <a:ext uri="{FF2B5EF4-FFF2-40B4-BE49-F238E27FC236}">
              <a16:creationId xmlns:a16="http://schemas.microsoft.com/office/drawing/2014/main" id="{850BD7B4-C8E5-4CD1-ABFA-753BB9D239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03820" y="3729990"/>
          <a:ext cx="819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182880</xdr:colOff>
      <xdr:row>10</xdr:row>
      <xdr:rowOff>177165</xdr:rowOff>
    </xdr:from>
    <xdr:to>
      <xdr:col>7</xdr:col>
      <xdr:colOff>575310</xdr:colOff>
      <xdr:row>11</xdr:row>
      <xdr:rowOff>0</xdr:rowOff>
    </xdr:to>
    <xdr:pic>
      <xdr:nvPicPr>
        <xdr:cNvPr id="13" name="Picture 2480">
          <a:extLst>
            <a:ext uri="{FF2B5EF4-FFF2-40B4-BE49-F238E27FC236}">
              <a16:creationId xmlns:a16="http://schemas.microsoft.com/office/drawing/2014/main" id="{1DDE3123-9F22-4B70-8201-3E513EE683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02630" y="2663190"/>
          <a:ext cx="773430" cy="18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2348865</xdr:colOff>
      <xdr:row>57</xdr:row>
      <xdr:rowOff>9525</xdr:rowOff>
    </xdr:from>
    <xdr:to>
      <xdr:col>7</xdr:col>
      <xdr:colOff>567690</xdr:colOff>
      <xdr:row>58</xdr:row>
      <xdr:rowOff>0</xdr:rowOff>
    </xdr:to>
    <xdr:pic>
      <xdr:nvPicPr>
        <xdr:cNvPr id="14" name="Image 6">
          <a:extLst>
            <a:ext uri="{FF2B5EF4-FFF2-40B4-BE49-F238E27FC236}">
              <a16:creationId xmlns:a16="http://schemas.microsoft.com/office/drawing/2014/main" id="{8B84F55C-99FD-4FB9-83E3-BA5BEFEFFE6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11090" y="12201525"/>
          <a:ext cx="16573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19050</xdr:colOff>
      <xdr:row>0</xdr:row>
      <xdr:rowOff>140425</xdr:rowOff>
    </xdr:from>
    <xdr:to>
      <xdr:col>9</xdr:col>
      <xdr:colOff>255632</xdr:colOff>
      <xdr:row>0</xdr:row>
      <xdr:rowOff>308867</xdr:rowOff>
    </xdr:to>
    <xdr:sp macro="" textlink="">
      <xdr:nvSpPr>
        <xdr:cNvPr id="15" name="Flèche courbée vers le haut 16">
          <a:hlinkClick xmlns:r="http://schemas.openxmlformats.org/officeDocument/2006/relationships" r:id="rId11"/>
          <a:extLst>
            <a:ext uri="{FF2B5EF4-FFF2-40B4-BE49-F238E27FC236}">
              <a16:creationId xmlns:a16="http://schemas.microsoft.com/office/drawing/2014/main" id="{2C9273FE-A6E8-4528-8C36-3EA7C4E41265}"/>
            </a:ext>
          </a:extLst>
        </xdr:cNvPr>
        <xdr:cNvSpPr/>
      </xdr:nvSpPr>
      <xdr:spPr>
        <a:xfrm rot="10617920">
          <a:off x="77914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641425</xdr:colOff>
      <xdr:row>0</xdr:row>
      <xdr:rowOff>148318</xdr:rowOff>
    </xdr:from>
    <xdr:to>
      <xdr:col>9</xdr:col>
      <xdr:colOff>873598</xdr:colOff>
      <xdr:row>0</xdr:row>
      <xdr:rowOff>320959</xdr:rowOff>
    </xdr:to>
    <xdr:sp macro="" textlink="">
      <xdr:nvSpPr>
        <xdr:cNvPr id="16" name="Flèche courbée vers le bas 17">
          <a:hlinkClick xmlns:r="http://schemas.openxmlformats.org/officeDocument/2006/relationships" r:id="rId12"/>
          <a:extLst>
            <a:ext uri="{FF2B5EF4-FFF2-40B4-BE49-F238E27FC236}">
              <a16:creationId xmlns:a16="http://schemas.microsoft.com/office/drawing/2014/main" id="{B7366467-3E6B-4ACB-BF5E-679A46ACF3BA}"/>
            </a:ext>
          </a:extLst>
        </xdr:cNvPr>
        <xdr:cNvSpPr/>
      </xdr:nvSpPr>
      <xdr:spPr>
        <a:xfrm>
          <a:off x="84138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333375</xdr:colOff>
      <xdr:row>0</xdr:row>
      <xdr:rowOff>104775</xdr:rowOff>
    </xdr:from>
    <xdr:to>
      <xdr:col>9</xdr:col>
      <xdr:colOff>571500</xdr:colOff>
      <xdr:row>0</xdr:row>
      <xdr:rowOff>342900</xdr:rowOff>
    </xdr:to>
    <xdr:pic>
      <xdr:nvPicPr>
        <xdr:cNvPr id="17" name="Image 18" descr="http://www.bestofbets.net/img/menu.png">
          <a:hlinkClick xmlns:r="http://schemas.openxmlformats.org/officeDocument/2006/relationships" r:id="rId11"/>
          <a:extLst>
            <a:ext uri="{FF2B5EF4-FFF2-40B4-BE49-F238E27FC236}">
              <a16:creationId xmlns:a16="http://schemas.microsoft.com/office/drawing/2014/main" id="{BDF70ACB-021B-4C99-B08A-F8587AA11A19}"/>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1057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438151</xdr:colOff>
      <xdr:row>26</xdr:row>
      <xdr:rowOff>19049</xdr:rowOff>
    </xdr:from>
    <xdr:to>
      <xdr:col>9</xdr:col>
      <xdr:colOff>504192</xdr:colOff>
      <xdr:row>26</xdr:row>
      <xdr:rowOff>180974</xdr:rowOff>
    </xdr:to>
    <xdr:pic>
      <xdr:nvPicPr>
        <xdr:cNvPr id="18" name="Image 17">
          <a:extLst>
            <a:ext uri="{FF2B5EF4-FFF2-40B4-BE49-F238E27FC236}">
              <a16:creationId xmlns:a16="http://schemas.microsoft.com/office/drawing/2014/main" id="{DE060A59-07B1-474A-9730-2EB52897C66F}"/>
            </a:ext>
          </a:extLst>
        </xdr:cNvPr>
        <xdr:cNvPicPr>
          <a:picLocks noChangeAspect="1"/>
        </xdr:cNvPicPr>
      </xdr:nvPicPr>
      <xdr:blipFill rotWithShape="1">
        <a:blip xmlns:r="http://schemas.openxmlformats.org/officeDocument/2006/relationships" r:embed="rId14"/>
        <a:srcRect l="46073" t="91835" r="49470" b="6567"/>
        <a:stretch/>
      </xdr:blipFill>
      <xdr:spPr>
        <a:xfrm>
          <a:off x="7553326" y="6438899"/>
          <a:ext cx="723266" cy="161925"/>
        </a:xfrm>
        <a:prstGeom prst="rect">
          <a:avLst/>
        </a:prstGeom>
      </xdr:spPr>
    </xdr:pic>
    <xdr:clientData/>
  </xdr:twoCellAnchor>
  <xdr:twoCellAnchor editAs="oneCell">
    <xdr:from>
      <xdr:col>8</xdr:col>
      <xdr:colOff>180975</xdr:colOff>
      <xdr:row>24</xdr:row>
      <xdr:rowOff>9525</xdr:rowOff>
    </xdr:from>
    <xdr:to>
      <xdr:col>9</xdr:col>
      <xdr:colOff>28575</xdr:colOff>
      <xdr:row>24</xdr:row>
      <xdr:rowOff>177800</xdr:rowOff>
    </xdr:to>
    <xdr:pic>
      <xdr:nvPicPr>
        <xdr:cNvPr id="19" name="Image 18">
          <a:extLst>
            <a:ext uri="{FF2B5EF4-FFF2-40B4-BE49-F238E27FC236}">
              <a16:creationId xmlns:a16="http://schemas.microsoft.com/office/drawing/2014/main" id="{11FF7B84-400B-4186-A143-117F77956B73}"/>
            </a:ext>
          </a:extLst>
        </xdr:cNvPr>
        <xdr:cNvPicPr>
          <a:picLocks noChangeAspect="1"/>
        </xdr:cNvPicPr>
      </xdr:nvPicPr>
      <xdr:blipFill rotWithShape="1">
        <a:blip xmlns:r="http://schemas.openxmlformats.org/officeDocument/2006/relationships" r:embed="rId15"/>
        <a:srcRect l="75974" t="91730" r="20250" b="6256"/>
        <a:stretch/>
      </xdr:blipFill>
      <xdr:spPr>
        <a:xfrm>
          <a:off x="7296150" y="6115050"/>
          <a:ext cx="504825" cy="168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3215640</xdr:colOff>
      <xdr:row>0</xdr:row>
      <xdr:rowOff>92800</xdr:rowOff>
    </xdr:from>
    <xdr:to>
      <xdr:col>2</xdr:col>
      <xdr:colOff>3452222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rot="10617920">
          <a:off x="797052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3520440</xdr:colOff>
      <xdr:row>0</xdr:row>
      <xdr:rowOff>53340</xdr:rowOff>
    </xdr:from>
    <xdr:to>
      <xdr:col>3</xdr:col>
      <xdr:colOff>232410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7532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3208020</xdr:colOff>
      <xdr:row>0</xdr:row>
      <xdr:rowOff>111850</xdr:rowOff>
    </xdr:from>
    <xdr:to>
      <xdr:col>2</xdr:col>
      <xdr:colOff>3444602</xdr:colOff>
      <xdr:row>0</xdr:row>
      <xdr:rowOff>280292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rot="10617920">
          <a:off x="7962900" y="1118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119743</xdr:rowOff>
    </xdr:from>
    <xdr:to>
      <xdr:col>3</xdr:col>
      <xdr:colOff>530698</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8375725"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3512820</xdr:colOff>
      <xdr:row>0</xdr:row>
      <xdr:rowOff>76200</xdr:rowOff>
    </xdr:from>
    <xdr:to>
      <xdr:col>3</xdr:col>
      <xdr:colOff>224790</xdr:colOff>
      <xdr:row>0</xdr:row>
      <xdr:rowOff>314325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67700" y="7620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3880485</xdr:colOff>
      <xdr:row>0</xdr:row>
      <xdr:rowOff>159475</xdr:rowOff>
    </xdr:from>
    <xdr:to>
      <xdr:col>1</xdr:col>
      <xdr:colOff>4117067</xdr:colOff>
      <xdr:row>0</xdr:row>
      <xdr:rowOff>327917</xdr:rowOff>
    </xdr:to>
    <xdr:sp macro="" textlink="">
      <xdr:nvSpPr>
        <xdr:cNvPr id="5" name="Flèche courbée vers le haut 4">
          <a:hlinkClick xmlns:r="http://schemas.openxmlformats.org/officeDocument/2006/relationships" r:id="rId1"/>
          <a:extLst>
            <a:ext uri="{FF2B5EF4-FFF2-40B4-BE49-F238E27FC236}">
              <a16:creationId xmlns:a16="http://schemas.microsoft.com/office/drawing/2014/main" id="{00000000-0008-0000-1F00-000005000000}"/>
            </a:ext>
          </a:extLst>
        </xdr:cNvPr>
        <xdr:cNvSpPr/>
      </xdr:nvSpPr>
      <xdr:spPr>
        <a:xfrm rot="10617920">
          <a:off x="4461510"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8</xdr:col>
      <xdr:colOff>51288</xdr:colOff>
      <xdr:row>0</xdr:row>
      <xdr:rowOff>161925</xdr:rowOff>
    </xdr:from>
    <xdr:to>
      <xdr:col>8</xdr:col>
      <xdr:colOff>283461</xdr:colOff>
      <xdr:row>0</xdr:row>
      <xdr:rowOff>334566</xdr:rowOff>
    </xdr:to>
    <xdr:sp macro="" textlink="">
      <xdr:nvSpPr>
        <xdr:cNvPr id="7" name="Flèche courbée vers le bas 6">
          <a:hlinkClick xmlns:r="http://schemas.openxmlformats.org/officeDocument/2006/relationships" r:id="rId2"/>
          <a:extLst>
            <a:ext uri="{FF2B5EF4-FFF2-40B4-BE49-F238E27FC236}">
              <a16:creationId xmlns:a16="http://schemas.microsoft.com/office/drawing/2014/main" id="{00000000-0008-0000-1F00-000007000000}"/>
            </a:ext>
          </a:extLst>
        </xdr:cNvPr>
        <xdr:cNvSpPr/>
      </xdr:nvSpPr>
      <xdr:spPr>
        <a:xfrm>
          <a:off x="5080488" y="161925"/>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4181475</xdr:colOff>
      <xdr:row>0</xdr:row>
      <xdr:rowOff>123825</xdr:rowOff>
    </xdr:from>
    <xdr:to>
      <xdr:col>1</xdr:col>
      <xdr:colOff>4419600</xdr:colOff>
      <xdr:row>0</xdr:row>
      <xdr:rowOff>361950</xdr:rowOff>
    </xdr:to>
    <xdr:pic>
      <xdr:nvPicPr>
        <xdr:cNvPr id="8" name="Image 3" descr="http://www.bestofbets.net/img/menu.png">
          <a:hlinkClick xmlns:r="http://schemas.openxmlformats.org/officeDocument/2006/relationships" r:id="rId3"/>
          <a:extLst>
            <a:ext uri="{FF2B5EF4-FFF2-40B4-BE49-F238E27FC236}">
              <a16:creationId xmlns:a16="http://schemas.microsoft.com/office/drawing/2014/main" id="{ECBF8EA0-628F-47D4-9C3F-1C364CF7B2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0" y="12382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28575</xdr:colOff>
      <xdr:row>0</xdr:row>
      <xdr:rowOff>159475</xdr:rowOff>
    </xdr:from>
    <xdr:to>
      <xdr:col>13</xdr:col>
      <xdr:colOff>265157</xdr:colOff>
      <xdr:row>0</xdr:row>
      <xdr:rowOff>327917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FC238F52-8AAF-46E9-BE4A-40FB0378160B}"/>
            </a:ext>
          </a:extLst>
        </xdr:cNvPr>
        <xdr:cNvSpPr/>
      </xdr:nvSpPr>
      <xdr:spPr>
        <a:xfrm rot="10617920">
          <a:off x="8048625"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12</xdr:col>
      <xdr:colOff>390525</xdr:colOff>
      <xdr:row>0</xdr:row>
      <xdr:rowOff>72390</xdr:rowOff>
    </xdr:from>
    <xdr:to>
      <xdr:col>13</xdr:col>
      <xdr:colOff>38100</xdr:colOff>
      <xdr:row>0</xdr:row>
      <xdr:rowOff>434340</xdr:rowOff>
    </xdr:to>
    <xdr:pic>
      <xdr:nvPicPr>
        <xdr:cNvPr id="3" name="Image 27" descr="http://png.clipart.me/graphics/thumbs/470/red-book-vector-illustration_47051638.jpg">
          <a:hlinkClick xmlns:r="http://schemas.openxmlformats.org/officeDocument/2006/relationships" r:id="rId2"/>
          <a:extLst>
            <a:ext uri="{FF2B5EF4-FFF2-40B4-BE49-F238E27FC236}">
              <a16:creationId xmlns:a16="http://schemas.microsoft.com/office/drawing/2014/main" id="{2CA11E06-8B6C-49A9-AE3F-4106DD22D254}"/>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96200" y="7239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295275</xdr:colOff>
      <xdr:row>0</xdr:row>
      <xdr:rowOff>114300</xdr:rowOff>
    </xdr:from>
    <xdr:to>
      <xdr:col>13</xdr:col>
      <xdr:colOff>533400</xdr:colOff>
      <xdr:row>0</xdr:row>
      <xdr:rowOff>352425</xdr:rowOff>
    </xdr:to>
    <xdr:pic>
      <xdr:nvPicPr>
        <xdr:cNvPr id="4" name="Image 5" descr="http://www.bestofbets.net/img/menu.png">
          <a:hlinkClick xmlns:r="http://schemas.openxmlformats.org/officeDocument/2006/relationships" r:id="rId4"/>
          <a:extLst>
            <a:ext uri="{FF2B5EF4-FFF2-40B4-BE49-F238E27FC236}">
              <a16:creationId xmlns:a16="http://schemas.microsoft.com/office/drawing/2014/main" id="{A77BF1B5-6FCF-4936-A713-2D9E8D00E6E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831532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6648450</xdr:colOff>
      <xdr:row>14</xdr:row>
      <xdr:rowOff>9525</xdr:rowOff>
    </xdr:from>
    <xdr:to>
      <xdr:col>1</xdr:col>
      <xdr:colOff>6972300</xdr:colOff>
      <xdr:row>15</xdr:row>
      <xdr:rowOff>0</xdr:rowOff>
    </xdr:to>
    <xdr:pic>
      <xdr:nvPicPr>
        <xdr:cNvPr id="2" name="Picture 2481">
          <a:extLst>
            <a:ext uri="{FF2B5EF4-FFF2-40B4-BE49-F238E27FC236}">
              <a16:creationId xmlns:a16="http://schemas.microsoft.com/office/drawing/2014/main" id="{52EF898A-F146-448A-B5BE-F899D14E5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3267075"/>
          <a:ext cx="3238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8039100</xdr:colOff>
      <xdr:row>9</xdr:row>
      <xdr:rowOff>121920</xdr:rowOff>
    </xdr:from>
    <xdr:to>
      <xdr:col>1</xdr:col>
      <xdr:colOff>8229600</xdr:colOff>
      <xdr:row>11</xdr:row>
      <xdr:rowOff>26670</xdr:rowOff>
    </xdr:to>
    <xdr:pic>
      <xdr:nvPicPr>
        <xdr:cNvPr id="3" name="Picture 44">
          <a:extLst>
            <a:ext uri="{FF2B5EF4-FFF2-40B4-BE49-F238E27FC236}">
              <a16:creationId xmlns:a16="http://schemas.microsoft.com/office/drawing/2014/main" id="{6C6271DA-3521-4592-BE9E-7BAD362AA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07920"/>
          <a:ext cx="1905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5895975</xdr:colOff>
      <xdr:row>5</xdr:row>
      <xdr:rowOff>152400</xdr:rowOff>
    </xdr:from>
    <xdr:to>
      <xdr:col>1</xdr:col>
      <xdr:colOff>6248400</xdr:colOff>
      <xdr:row>7</xdr:row>
      <xdr:rowOff>19050</xdr:rowOff>
    </xdr:to>
    <xdr:pic>
      <xdr:nvPicPr>
        <xdr:cNvPr id="4" name="Picture 22">
          <a:extLst>
            <a:ext uri="{FF2B5EF4-FFF2-40B4-BE49-F238E27FC236}">
              <a16:creationId xmlns:a16="http://schemas.microsoft.com/office/drawing/2014/main" id="{30A6F32E-24BA-4BCD-A7A5-DDB2858531B9}"/>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38875" y="17907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2983230</xdr:colOff>
      <xdr:row>18</xdr:row>
      <xdr:rowOff>0</xdr:rowOff>
    </xdr:from>
    <xdr:to>
      <xdr:col>1</xdr:col>
      <xdr:colOff>3840480</xdr:colOff>
      <xdr:row>19</xdr:row>
      <xdr:rowOff>19050</xdr:rowOff>
    </xdr:to>
    <xdr:pic>
      <xdr:nvPicPr>
        <xdr:cNvPr id="5" name="Image 5">
          <a:extLst>
            <a:ext uri="{FF2B5EF4-FFF2-40B4-BE49-F238E27FC236}">
              <a16:creationId xmlns:a16="http://schemas.microsoft.com/office/drawing/2014/main" id="{707988A6-B10F-4BA0-BA27-CB8466C627C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6130" y="390525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1861185</xdr:colOff>
      <xdr:row>13</xdr:row>
      <xdr:rowOff>0</xdr:rowOff>
    </xdr:from>
    <xdr:to>
      <xdr:col>1</xdr:col>
      <xdr:colOff>2527935</xdr:colOff>
      <xdr:row>14</xdr:row>
      <xdr:rowOff>19050</xdr:rowOff>
    </xdr:to>
    <xdr:pic>
      <xdr:nvPicPr>
        <xdr:cNvPr id="6" name="Image 5">
          <a:extLst>
            <a:ext uri="{FF2B5EF4-FFF2-40B4-BE49-F238E27FC236}">
              <a16:creationId xmlns:a16="http://schemas.microsoft.com/office/drawing/2014/main" id="{7AEBD736-E5D5-4BC6-B021-EF372C1923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4085" y="309562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7707630</xdr:colOff>
      <xdr:row>9</xdr:row>
      <xdr:rowOff>121920</xdr:rowOff>
    </xdr:from>
    <xdr:to>
      <xdr:col>1</xdr:col>
      <xdr:colOff>7936230</xdr:colOff>
      <xdr:row>11</xdr:row>
      <xdr:rowOff>36195</xdr:rowOff>
    </xdr:to>
    <xdr:pic>
      <xdr:nvPicPr>
        <xdr:cNvPr id="7" name="Image 7">
          <a:extLst>
            <a:ext uri="{FF2B5EF4-FFF2-40B4-BE49-F238E27FC236}">
              <a16:creationId xmlns:a16="http://schemas.microsoft.com/office/drawing/2014/main" id="{01A86F5E-CA86-4A35-91E7-E8849F7CB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50530" y="2407920"/>
          <a:ext cx="228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6337935</xdr:colOff>
      <xdr:row>13</xdr:row>
      <xdr:rowOff>160020</xdr:rowOff>
    </xdr:from>
    <xdr:to>
      <xdr:col>1</xdr:col>
      <xdr:colOff>6547485</xdr:colOff>
      <xdr:row>15</xdr:row>
      <xdr:rowOff>36195</xdr:rowOff>
    </xdr:to>
    <xdr:pic>
      <xdr:nvPicPr>
        <xdr:cNvPr id="8" name="Image 8">
          <a:extLst>
            <a:ext uri="{FF2B5EF4-FFF2-40B4-BE49-F238E27FC236}">
              <a16:creationId xmlns:a16="http://schemas.microsoft.com/office/drawing/2014/main" id="{38FE08CB-1A8B-47E6-B2F1-92E5EBF794D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80835" y="3255645"/>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3943350</xdr:colOff>
      <xdr:row>18</xdr:row>
      <xdr:rowOff>9525</xdr:rowOff>
    </xdr:from>
    <xdr:to>
      <xdr:col>1</xdr:col>
      <xdr:colOff>4752975</xdr:colOff>
      <xdr:row>19</xdr:row>
      <xdr:rowOff>0</xdr:rowOff>
    </xdr:to>
    <xdr:pic>
      <xdr:nvPicPr>
        <xdr:cNvPr id="9" name="Picture 2481">
          <a:extLst>
            <a:ext uri="{FF2B5EF4-FFF2-40B4-BE49-F238E27FC236}">
              <a16:creationId xmlns:a16="http://schemas.microsoft.com/office/drawing/2014/main" id="{F13771F2-3B80-4912-A388-708BEC5BC1B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0" y="3914775"/>
          <a:ext cx="8096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2623185</xdr:colOff>
      <xdr:row>12</xdr:row>
      <xdr:rowOff>142875</xdr:rowOff>
    </xdr:from>
    <xdr:to>
      <xdr:col>1</xdr:col>
      <xdr:colOff>3404235</xdr:colOff>
      <xdr:row>14</xdr:row>
      <xdr:rowOff>0</xdr:rowOff>
    </xdr:to>
    <xdr:pic>
      <xdr:nvPicPr>
        <xdr:cNvPr id="10" name="Picture 2480">
          <a:extLst>
            <a:ext uri="{FF2B5EF4-FFF2-40B4-BE49-F238E27FC236}">
              <a16:creationId xmlns:a16="http://schemas.microsoft.com/office/drawing/2014/main" id="{8A07FE3A-2306-4F90-AECD-0CDBCC9608D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66085" y="3076575"/>
          <a:ext cx="781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7372350</xdr:colOff>
      <xdr:row>0</xdr:row>
      <xdr:rowOff>130900</xdr:rowOff>
    </xdr:from>
    <xdr:to>
      <xdr:col>1</xdr:col>
      <xdr:colOff>7608932</xdr:colOff>
      <xdr:row>0</xdr:row>
      <xdr:rowOff>299342</xdr:rowOff>
    </xdr:to>
    <xdr:sp macro="" textlink="">
      <xdr:nvSpPr>
        <xdr:cNvPr id="11" name="Flèche courbée vers le haut 12">
          <a:hlinkClick xmlns:r="http://schemas.openxmlformats.org/officeDocument/2006/relationships" r:id="rId10"/>
          <a:extLst>
            <a:ext uri="{FF2B5EF4-FFF2-40B4-BE49-F238E27FC236}">
              <a16:creationId xmlns:a16="http://schemas.microsoft.com/office/drawing/2014/main" id="{6AFFE1CE-C682-4A32-A220-51F57437A52A}"/>
            </a:ext>
          </a:extLst>
        </xdr:cNvPr>
        <xdr:cNvSpPr/>
      </xdr:nvSpPr>
      <xdr:spPr>
        <a:xfrm rot="10617920">
          <a:off x="77152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7994725</xdr:colOff>
      <xdr:row>0</xdr:row>
      <xdr:rowOff>138793</xdr:rowOff>
    </xdr:from>
    <xdr:to>
      <xdr:col>1</xdr:col>
      <xdr:colOff>8226898</xdr:colOff>
      <xdr:row>0</xdr:row>
      <xdr:rowOff>311434</xdr:rowOff>
    </xdr:to>
    <xdr:sp macro="" textlink="">
      <xdr:nvSpPr>
        <xdr:cNvPr id="12" name="Flèche courbée vers le bas 13">
          <a:hlinkClick xmlns:r="http://schemas.openxmlformats.org/officeDocument/2006/relationships" r:id="rId11"/>
          <a:extLst>
            <a:ext uri="{FF2B5EF4-FFF2-40B4-BE49-F238E27FC236}">
              <a16:creationId xmlns:a16="http://schemas.microsoft.com/office/drawing/2014/main" id="{D66BA7E7-7813-4082-9E1F-10485547158F}"/>
            </a:ext>
          </a:extLst>
        </xdr:cNvPr>
        <xdr:cNvSpPr/>
      </xdr:nvSpPr>
      <xdr:spPr>
        <a:xfrm>
          <a:off x="83376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7686675</xdr:colOff>
      <xdr:row>0</xdr:row>
      <xdr:rowOff>95250</xdr:rowOff>
    </xdr:from>
    <xdr:to>
      <xdr:col>1</xdr:col>
      <xdr:colOff>7924800</xdr:colOff>
      <xdr:row>0</xdr:row>
      <xdr:rowOff>333375</xdr:rowOff>
    </xdr:to>
    <xdr:pic>
      <xdr:nvPicPr>
        <xdr:cNvPr id="13" name="Image 14" descr="http://www.bestofbets.net/img/menu.png">
          <a:hlinkClick xmlns:r="http://schemas.openxmlformats.org/officeDocument/2006/relationships" r:id="rId12"/>
          <a:extLst>
            <a:ext uri="{FF2B5EF4-FFF2-40B4-BE49-F238E27FC236}">
              <a16:creationId xmlns:a16="http://schemas.microsoft.com/office/drawing/2014/main" id="{B63A9D54-45D2-420E-AE98-BED1758AF9DE}"/>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0295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6067426</xdr:colOff>
      <xdr:row>32</xdr:row>
      <xdr:rowOff>161924</xdr:rowOff>
    </xdr:from>
    <xdr:to>
      <xdr:col>1</xdr:col>
      <xdr:colOff>6790692</xdr:colOff>
      <xdr:row>33</xdr:row>
      <xdr:rowOff>161924</xdr:rowOff>
    </xdr:to>
    <xdr:pic>
      <xdr:nvPicPr>
        <xdr:cNvPr id="14" name="Image 13">
          <a:extLst>
            <a:ext uri="{FF2B5EF4-FFF2-40B4-BE49-F238E27FC236}">
              <a16:creationId xmlns:a16="http://schemas.microsoft.com/office/drawing/2014/main" id="{3484CAA9-69B1-46A3-A4DE-E96B9BDF2FD5}"/>
            </a:ext>
          </a:extLst>
        </xdr:cNvPr>
        <xdr:cNvPicPr>
          <a:picLocks noChangeAspect="1"/>
        </xdr:cNvPicPr>
      </xdr:nvPicPr>
      <xdr:blipFill rotWithShape="1">
        <a:blip xmlns:r="http://schemas.openxmlformats.org/officeDocument/2006/relationships" r:embed="rId14"/>
        <a:srcRect l="46073" t="91835" r="49470" b="6567"/>
        <a:stretch/>
      </xdr:blipFill>
      <xdr:spPr>
        <a:xfrm>
          <a:off x="6410326" y="6657974"/>
          <a:ext cx="723266" cy="161925"/>
        </a:xfrm>
        <a:prstGeom prst="rect">
          <a:avLst/>
        </a:prstGeom>
      </xdr:spPr>
    </xdr:pic>
    <xdr:clientData/>
  </xdr:twoCellAnchor>
  <xdr:twoCellAnchor editAs="oneCell">
    <xdr:from>
      <xdr:col>1</xdr:col>
      <xdr:colOff>2057400</xdr:colOff>
      <xdr:row>26</xdr:row>
      <xdr:rowOff>0</xdr:rowOff>
    </xdr:from>
    <xdr:to>
      <xdr:col>1</xdr:col>
      <xdr:colOff>2562225</xdr:colOff>
      <xdr:row>27</xdr:row>
      <xdr:rowOff>6350</xdr:rowOff>
    </xdr:to>
    <xdr:pic>
      <xdr:nvPicPr>
        <xdr:cNvPr id="15" name="Image 14">
          <a:extLst>
            <a:ext uri="{FF2B5EF4-FFF2-40B4-BE49-F238E27FC236}">
              <a16:creationId xmlns:a16="http://schemas.microsoft.com/office/drawing/2014/main" id="{FBE36FCB-113B-419F-828A-BABAE0D8352D}"/>
            </a:ext>
          </a:extLst>
        </xdr:cNvPr>
        <xdr:cNvPicPr>
          <a:picLocks noChangeAspect="1"/>
        </xdr:cNvPicPr>
      </xdr:nvPicPr>
      <xdr:blipFill rotWithShape="1">
        <a:blip xmlns:r="http://schemas.openxmlformats.org/officeDocument/2006/relationships" r:embed="rId15"/>
        <a:srcRect l="75974" t="91730" r="20250" b="6256"/>
        <a:stretch/>
      </xdr:blipFill>
      <xdr:spPr>
        <a:xfrm>
          <a:off x="2400300" y="5524500"/>
          <a:ext cx="504825" cy="168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6896100</xdr:colOff>
      <xdr:row>0</xdr:row>
      <xdr:rowOff>130900</xdr:rowOff>
    </xdr:from>
    <xdr:to>
      <xdr:col>1</xdr:col>
      <xdr:colOff>7132682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D61B2F63-03F5-45B0-B922-1AAA2A22D663}"/>
            </a:ext>
          </a:extLst>
        </xdr:cNvPr>
        <xdr:cNvSpPr/>
      </xdr:nvSpPr>
      <xdr:spPr>
        <a:xfrm rot="10617920">
          <a:off x="777240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7518475</xdr:colOff>
      <xdr:row>0</xdr:row>
      <xdr:rowOff>138793</xdr:rowOff>
    </xdr:from>
    <xdr:to>
      <xdr:col>1</xdr:col>
      <xdr:colOff>7750648</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24AD0F07-CD1D-4233-B779-76539B9BD48F}"/>
            </a:ext>
          </a:extLst>
        </xdr:cNvPr>
        <xdr:cNvSpPr/>
      </xdr:nvSpPr>
      <xdr:spPr>
        <a:xfrm>
          <a:off x="839477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7210425</xdr:colOff>
      <xdr:row>0</xdr:row>
      <xdr:rowOff>95250</xdr:rowOff>
    </xdr:from>
    <xdr:to>
      <xdr:col>1</xdr:col>
      <xdr:colOff>7448550</xdr:colOff>
      <xdr:row>0</xdr:row>
      <xdr:rowOff>333375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30F9FE4C-57A5-4C43-89ED-096E22468136}"/>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3476625</xdr:colOff>
      <xdr:row>0</xdr:row>
      <xdr:rowOff>140425</xdr:rowOff>
    </xdr:from>
    <xdr:to>
      <xdr:col>6</xdr:col>
      <xdr:colOff>3713207</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rot="10617920">
          <a:off x="77152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6</xdr:col>
      <xdr:colOff>4099000</xdr:colOff>
      <xdr:row>0</xdr:row>
      <xdr:rowOff>148318</xdr:rowOff>
    </xdr:from>
    <xdr:to>
      <xdr:col>6</xdr:col>
      <xdr:colOff>4331173</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83376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6</xdr:col>
      <xdr:colOff>3790950</xdr:colOff>
      <xdr:row>0</xdr:row>
      <xdr:rowOff>104775</xdr:rowOff>
    </xdr:from>
    <xdr:to>
      <xdr:col>6</xdr:col>
      <xdr:colOff>4029075</xdr:colOff>
      <xdr:row>0</xdr:row>
      <xdr:rowOff>342900</xdr:rowOff>
    </xdr:to>
    <xdr:pic>
      <xdr:nvPicPr>
        <xdr:cNvPr id="96322" name="Image 3" descr="http://www.bestofbets.net/img/menu.png">
          <a:hlinkClick xmlns:r="http://schemas.openxmlformats.org/officeDocument/2006/relationships" r:id="rId3"/>
          <a:extLst>
            <a:ext uri="{FF2B5EF4-FFF2-40B4-BE49-F238E27FC236}">
              <a16:creationId xmlns:a16="http://schemas.microsoft.com/office/drawing/2014/main" id="{00000000-0008-0000-0500-00004278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95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53340</xdr:colOff>
      <xdr:row>0</xdr:row>
      <xdr:rowOff>155665</xdr:rowOff>
    </xdr:from>
    <xdr:to>
      <xdr:col>9</xdr:col>
      <xdr:colOff>289922</xdr:colOff>
      <xdr:row>0</xdr:row>
      <xdr:rowOff>324107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rot="10617920">
          <a:off x="7917180" y="15566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675715</xdr:colOff>
      <xdr:row>0</xdr:row>
      <xdr:rowOff>163558</xdr:rowOff>
    </xdr:from>
    <xdr:to>
      <xdr:col>9</xdr:col>
      <xdr:colOff>907888</xdr:colOff>
      <xdr:row>0</xdr:row>
      <xdr:rowOff>336199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539555" y="16355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367665</xdr:colOff>
      <xdr:row>0</xdr:row>
      <xdr:rowOff>120015</xdr:rowOff>
    </xdr:from>
    <xdr:to>
      <xdr:col>9</xdr:col>
      <xdr:colOff>605790</xdr:colOff>
      <xdr:row>0</xdr:row>
      <xdr:rowOff>358140</xdr:rowOff>
    </xdr:to>
    <xdr:pic>
      <xdr:nvPicPr>
        <xdr:cNvPr id="60707" name="Image 3" descr="http://www.bestofbets.net/img/menu.png">
          <a:hlinkClick xmlns:r="http://schemas.openxmlformats.org/officeDocument/2006/relationships" r:id="rId3"/>
          <a:extLst>
            <a:ext uri="{FF2B5EF4-FFF2-40B4-BE49-F238E27FC236}">
              <a16:creationId xmlns:a16="http://schemas.microsoft.com/office/drawing/2014/main" id="{00000000-0008-0000-0600-000023E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31505" y="12001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38100</xdr:colOff>
      <xdr:row>0</xdr:row>
      <xdr:rowOff>149950</xdr:rowOff>
    </xdr:from>
    <xdr:to>
      <xdr:col>19</xdr:col>
      <xdr:colOff>274682</xdr:colOff>
      <xdr:row>0</xdr:row>
      <xdr:rowOff>318392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668FA3BD-3BF2-426B-9D24-B0F9562B065D}"/>
            </a:ext>
          </a:extLst>
        </xdr:cNvPr>
        <xdr:cNvSpPr/>
      </xdr:nvSpPr>
      <xdr:spPr>
        <a:xfrm rot="10617920">
          <a:off x="8656320" y="1499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21</xdr:col>
      <xdr:colOff>31825</xdr:colOff>
      <xdr:row>0</xdr:row>
      <xdr:rowOff>157843</xdr:rowOff>
    </xdr:from>
    <xdr:to>
      <xdr:col>21</xdr:col>
      <xdr:colOff>263998</xdr:colOff>
      <xdr:row>0</xdr:row>
      <xdr:rowOff>330484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4C650364-D705-429E-B49A-764EC788F7DD}"/>
            </a:ext>
          </a:extLst>
        </xdr:cNvPr>
        <xdr:cNvSpPr/>
      </xdr:nvSpPr>
      <xdr:spPr>
        <a:xfrm>
          <a:off x="9396805" y="1578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20</xdr:col>
      <xdr:colOff>38100</xdr:colOff>
      <xdr:row>0</xdr:row>
      <xdr:rowOff>114300</xdr:rowOff>
    </xdr:from>
    <xdr:to>
      <xdr:col>20</xdr:col>
      <xdr:colOff>276225</xdr:colOff>
      <xdr:row>0</xdr:row>
      <xdr:rowOff>352425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97C1101E-7282-4F46-85E3-96EC3FF7A10E}"/>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9029700"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5</xdr:row>
      <xdr:rowOff>98636</xdr:rowOff>
    </xdr:from>
    <xdr:to>
      <xdr:col>13</xdr:col>
      <xdr:colOff>342900</xdr:colOff>
      <xdr:row>5</xdr:row>
      <xdr:rowOff>426719</xdr:rowOff>
    </xdr:to>
    <xdr:pic>
      <xdr:nvPicPr>
        <xdr:cNvPr id="5" name="Picture 127" descr="hot-water-music_red-flame">
          <a:hlinkClick xmlns:r="http://schemas.openxmlformats.org/officeDocument/2006/relationships" r:id="rId5"/>
          <a:extLst>
            <a:ext uri="{FF2B5EF4-FFF2-40B4-BE49-F238E27FC236}">
              <a16:creationId xmlns:a16="http://schemas.microsoft.com/office/drawing/2014/main" id="{0A92F42E-D6FA-4F1B-929C-8576C18565D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233129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55245</xdr:colOff>
      <xdr:row>5</xdr:row>
      <xdr:rowOff>144779</xdr:rowOff>
    </xdr:from>
    <xdr:to>
      <xdr:col>14</xdr:col>
      <xdr:colOff>346364</xdr:colOff>
      <xdr:row>5</xdr:row>
      <xdr:rowOff>421004</xdr:rowOff>
    </xdr:to>
    <xdr:pic>
      <xdr:nvPicPr>
        <xdr:cNvPr id="6"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57D94F69-E23D-486F-9DFE-9D217CD5E08A}"/>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237743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19051</xdr:colOff>
      <xdr:row>5</xdr:row>
      <xdr:rowOff>198605</xdr:rowOff>
    </xdr:from>
    <xdr:to>
      <xdr:col>15</xdr:col>
      <xdr:colOff>358141</xdr:colOff>
      <xdr:row>5</xdr:row>
      <xdr:rowOff>426720</xdr:rowOff>
    </xdr:to>
    <xdr:pic>
      <xdr:nvPicPr>
        <xdr:cNvPr id="7" name="Picture 130" descr="MCj02981830000[1]">
          <a:hlinkClick xmlns:r="http://schemas.openxmlformats.org/officeDocument/2006/relationships" r:id="rId9"/>
          <a:extLst>
            <a:ext uri="{FF2B5EF4-FFF2-40B4-BE49-F238E27FC236}">
              <a16:creationId xmlns:a16="http://schemas.microsoft.com/office/drawing/2014/main" id="{F5AC9B02-8D4E-43F4-BD9E-8BE2F7C5B6F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243126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22860</xdr:colOff>
      <xdr:row>5</xdr:row>
      <xdr:rowOff>198119</xdr:rowOff>
    </xdr:from>
    <xdr:to>
      <xdr:col>16</xdr:col>
      <xdr:colOff>355535</xdr:colOff>
      <xdr:row>5</xdr:row>
      <xdr:rowOff>436244</xdr:rowOff>
    </xdr:to>
    <xdr:pic>
      <xdr:nvPicPr>
        <xdr:cNvPr id="8" name="Picture 21" descr="MCj02908610000[1]">
          <a:hlinkClick xmlns:r="http://schemas.openxmlformats.org/officeDocument/2006/relationships" r:id="rId11"/>
          <a:extLst>
            <a:ext uri="{FF2B5EF4-FFF2-40B4-BE49-F238E27FC236}">
              <a16:creationId xmlns:a16="http://schemas.microsoft.com/office/drawing/2014/main" id="{DB21925C-E3E9-4B9D-9FC4-2FB78B6A4EB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243077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43815</xdr:colOff>
      <xdr:row>5</xdr:row>
      <xdr:rowOff>228600</xdr:rowOff>
    </xdr:from>
    <xdr:to>
      <xdr:col>18</xdr:col>
      <xdr:colOff>361850</xdr:colOff>
      <xdr:row>5</xdr:row>
      <xdr:rowOff>426720</xdr:rowOff>
    </xdr:to>
    <xdr:pic>
      <xdr:nvPicPr>
        <xdr:cNvPr id="9"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F9A0E340-B941-45E2-9D86-B54B8E3C29C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246126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36248</xdr:colOff>
      <xdr:row>5</xdr:row>
      <xdr:rowOff>236219</xdr:rowOff>
    </xdr:from>
    <xdr:to>
      <xdr:col>21</xdr:col>
      <xdr:colOff>342900</xdr:colOff>
      <xdr:row>5</xdr:row>
      <xdr:rowOff>417194</xdr:rowOff>
    </xdr:to>
    <xdr:pic>
      <xdr:nvPicPr>
        <xdr:cNvPr id="10" name="Picture 2" descr="http://www.tlrservices.com.au/images/Engraving/Vibration.png">
          <a:hlinkClick xmlns:r="http://schemas.openxmlformats.org/officeDocument/2006/relationships" r:id="rId15"/>
          <a:extLst>
            <a:ext uri="{FF2B5EF4-FFF2-40B4-BE49-F238E27FC236}">
              <a16:creationId xmlns:a16="http://schemas.microsoft.com/office/drawing/2014/main" id="{6A7922E9-3497-4299-A95F-3BC1BC3ED24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246887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34291</xdr:colOff>
      <xdr:row>5</xdr:row>
      <xdr:rowOff>83085</xdr:rowOff>
    </xdr:from>
    <xdr:to>
      <xdr:col>8</xdr:col>
      <xdr:colOff>7621</xdr:colOff>
      <xdr:row>5</xdr:row>
      <xdr:rowOff>436245</xdr:rowOff>
    </xdr:to>
    <xdr:pic>
      <xdr:nvPicPr>
        <xdr:cNvPr id="11" name="Picture 20" descr="MCj04339410000[1]">
          <a:hlinkClick xmlns:r="http://schemas.openxmlformats.org/officeDocument/2006/relationships" r:id="rId17"/>
          <a:extLst>
            <a:ext uri="{FF2B5EF4-FFF2-40B4-BE49-F238E27FC236}">
              <a16:creationId xmlns:a16="http://schemas.microsoft.com/office/drawing/2014/main" id="{98D3A2CD-760C-4176-926A-0D6C72E711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2315745"/>
          <a:ext cx="346710"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xdr:colOff>
      <xdr:row>5</xdr:row>
      <xdr:rowOff>104421</xdr:rowOff>
    </xdr:from>
    <xdr:to>
      <xdr:col>7</xdr:col>
      <xdr:colOff>3810</xdr:colOff>
      <xdr:row>5</xdr:row>
      <xdr:rowOff>428625</xdr:rowOff>
    </xdr:to>
    <xdr:pic>
      <xdr:nvPicPr>
        <xdr:cNvPr id="12"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91DC1B12-0D34-4238-8403-BC51E722E55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233708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30481</xdr:colOff>
      <xdr:row>5</xdr:row>
      <xdr:rowOff>99060</xdr:rowOff>
    </xdr:from>
    <xdr:to>
      <xdr:col>4</xdr:col>
      <xdr:colOff>339091</xdr:colOff>
      <xdr:row>5</xdr:row>
      <xdr:rowOff>407670</xdr:rowOff>
    </xdr:to>
    <xdr:pic>
      <xdr:nvPicPr>
        <xdr:cNvPr id="13" name="Picture 128" descr="MCj03970480000[1]">
          <a:hlinkClick xmlns:r="http://schemas.openxmlformats.org/officeDocument/2006/relationships" r:id="rId21"/>
          <a:extLst>
            <a:ext uri="{FF2B5EF4-FFF2-40B4-BE49-F238E27FC236}">
              <a16:creationId xmlns:a16="http://schemas.microsoft.com/office/drawing/2014/main" id="{AD797F2C-B6DA-4451-B8CC-03992E693AD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233172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22861</xdr:colOff>
      <xdr:row>5</xdr:row>
      <xdr:rowOff>82772</xdr:rowOff>
    </xdr:from>
    <xdr:to>
      <xdr:col>2</xdr:col>
      <xdr:colOff>358141</xdr:colOff>
      <xdr:row>5</xdr:row>
      <xdr:rowOff>401288</xdr:rowOff>
    </xdr:to>
    <xdr:pic>
      <xdr:nvPicPr>
        <xdr:cNvPr id="14"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F7CE979D-47AF-44D5-9FFD-314AB2BB82D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231543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xdr:colOff>
      <xdr:row>5</xdr:row>
      <xdr:rowOff>52933</xdr:rowOff>
    </xdr:from>
    <xdr:to>
      <xdr:col>11</xdr:col>
      <xdr:colOff>316230</xdr:colOff>
      <xdr:row>5</xdr:row>
      <xdr:rowOff>426721</xdr:rowOff>
    </xdr:to>
    <xdr:pic>
      <xdr:nvPicPr>
        <xdr:cNvPr id="15" name="Picture 19" descr="MCj03794610000[1]">
          <a:hlinkClick xmlns:r="http://schemas.openxmlformats.org/officeDocument/2006/relationships" r:id="rId25"/>
          <a:extLst>
            <a:ext uri="{FF2B5EF4-FFF2-40B4-BE49-F238E27FC236}">
              <a16:creationId xmlns:a16="http://schemas.microsoft.com/office/drawing/2014/main" id="{FF101BC5-53A0-496B-9951-2BB480452D2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228559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xdr:colOff>
      <xdr:row>5</xdr:row>
      <xdr:rowOff>89535</xdr:rowOff>
    </xdr:from>
    <xdr:to>
      <xdr:col>18</xdr:col>
      <xdr:colOff>3810</xdr:colOff>
      <xdr:row>6</xdr:row>
      <xdr:rowOff>0</xdr:rowOff>
    </xdr:to>
    <xdr:pic>
      <xdr:nvPicPr>
        <xdr:cNvPr id="16" name="Image 22" descr="Afficher l'image d'origine">
          <a:hlinkClick xmlns:r="http://schemas.openxmlformats.org/officeDocument/2006/relationships" r:id="rId27"/>
          <a:extLst>
            <a:ext uri="{FF2B5EF4-FFF2-40B4-BE49-F238E27FC236}">
              <a16:creationId xmlns:a16="http://schemas.microsoft.com/office/drawing/2014/main" id="{956696A5-5B0B-45B6-83ED-312DA92668CD}"/>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2322195"/>
          <a:ext cx="36004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30481</xdr:colOff>
      <xdr:row>5</xdr:row>
      <xdr:rowOff>83428</xdr:rowOff>
    </xdr:from>
    <xdr:to>
      <xdr:col>3</xdr:col>
      <xdr:colOff>342901</xdr:colOff>
      <xdr:row>5</xdr:row>
      <xdr:rowOff>403859</xdr:rowOff>
    </xdr:to>
    <xdr:pic>
      <xdr:nvPicPr>
        <xdr:cNvPr id="17" name="Picture 4" descr="MCj03963260000[1]">
          <a:hlinkClick xmlns:r="http://schemas.openxmlformats.org/officeDocument/2006/relationships" r:id="rId29"/>
          <a:extLst>
            <a:ext uri="{FF2B5EF4-FFF2-40B4-BE49-F238E27FC236}">
              <a16:creationId xmlns:a16="http://schemas.microsoft.com/office/drawing/2014/main" id="{FCACAF3B-E767-4CE9-85FF-E7643B1148B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231608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26671</xdr:colOff>
      <xdr:row>5</xdr:row>
      <xdr:rowOff>93443</xdr:rowOff>
    </xdr:from>
    <xdr:to>
      <xdr:col>1</xdr:col>
      <xdr:colOff>327661</xdr:colOff>
      <xdr:row>5</xdr:row>
      <xdr:rowOff>386715</xdr:rowOff>
    </xdr:to>
    <xdr:pic>
      <xdr:nvPicPr>
        <xdr:cNvPr id="18" name="Picture 153" descr="MCj03980470000[1]">
          <a:hlinkClick xmlns:r="http://schemas.openxmlformats.org/officeDocument/2006/relationships" r:id="rId31"/>
          <a:extLst>
            <a:ext uri="{FF2B5EF4-FFF2-40B4-BE49-F238E27FC236}">
              <a16:creationId xmlns:a16="http://schemas.microsoft.com/office/drawing/2014/main" id="{3CA251D0-4ACE-4619-80F8-3DFA673ADCB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232610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xdr:colOff>
      <xdr:row>5</xdr:row>
      <xdr:rowOff>190500</xdr:rowOff>
    </xdr:from>
    <xdr:to>
      <xdr:col>10</xdr:col>
      <xdr:colOff>321115</xdr:colOff>
      <xdr:row>5</xdr:row>
      <xdr:rowOff>417195</xdr:rowOff>
    </xdr:to>
    <xdr:pic>
      <xdr:nvPicPr>
        <xdr:cNvPr id="19" name="Picture 27" descr="MCj03910420000[1]">
          <a:hlinkClick xmlns:r="http://schemas.openxmlformats.org/officeDocument/2006/relationships" r:id="rId33"/>
          <a:extLst>
            <a:ext uri="{FF2B5EF4-FFF2-40B4-BE49-F238E27FC236}">
              <a16:creationId xmlns:a16="http://schemas.microsoft.com/office/drawing/2014/main" id="{4A864280-5C4C-4BE3-AF9D-02B23C009CB2}"/>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242316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xdr:colOff>
      <xdr:row>5</xdr:row>
      <xdr:rowOff>110489</xdr:rowOff>
    </xdr:from>
    <xdr:to>
      <xdr:col>9</xdr:col>
      <xdr:colOff>3810</xdr:colOff>
      <xdr:row>6</xdr:row>
      <xdr:rowOff>5714</xdr:rowOff>
    </xdr:to>
    <xdr:pic>
      <xdr:nvPicPr>
        <xdr:cNvPr id="20" name="Image 26" descr="Afficher l'image d'origine">
          <a:hlinkClick xmlns:r="http://schemas.openxmlformats.org/officeDocument/2006/relationships" r:id="rId35"/>
          <a:extLst>
            <a:ext uri="{FF2B5EF4-FFF2-40B4-BE49-F238E27FC236}">
              <a16:creationId xmlns:a16="http://schemas.microsoft.com/office/drawing/2014/main" id="{DB9474B6-3C56-4D95-B629-853E1463062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2343149"/>
          <a:ext cx="34480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5</xdr:row>
      <xdr:rowOff>99060</xdr:rowOff>
    </xdr:from>
    <xdr:to>
      <xdr:col>9</xdr:col>
      <xdr:colOff>356997</xdr:colOff>
      <xdr:row>5</xdr:row>
      <xdr:rowOff>426720</xdr:rowOff>
    </xdr:to>
    <xdr:pic>
      <xdr:nvPicPr>
        <xdr:cNvPr id="21" name="Picture 4" descr="MCj03963380000[1]">
          <a:hlinkClick xmlns:r="http://schemas.openxmlformats.org/officeDocument/2006/relationships" r:id="rId37"/>
          <a:extLst>
            <a:ext uri="{FF2B5EF4-FFF2-40B4-BE49-F238E27FC236}">
              <a16:creationId xmlns:a16="http://schemas.microsoft.com/office/drawing/2014/main" id="{DFBCBC20-F8A0-424F-A57C-404CAC0C337A}"/>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233172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36195</xdr:colOff>
      <xdr:row>5</xdr:row>
      <xdr:rowOff>114299</xdr:rowOff>
    </xdr:from>
    <xdr:to>
      <xdr:col>5</xdr:col>
      <xdr:colOff>342900</xdr:colOff>
      <xdr:row>5</xdr:row>
      <xdr:rowOff>421004</xdr:rowOff>
    </xdr:to>
    <xdr:pic>
      <xdr:nvPicPr>
        <xdr:cNvPr id="22" name="Image 29" descr="Afficher l'image d'origine">
          <a:hlinkClick xmlns:r="http://schemas.openxmlformats.org/officeDocument/2006/relationships" r:id="rId39"/>
          <a:extLst>
            <a:ext uri="{FF2B5EF4-FFF2-40B4-BE49-F238E27FC236}">
              <a16:creationId xmlns:a16="http://schemas.microsoft.com/office/drawing/2014/main" id="{D0CC4337-C1C6-41BF-9F74-88F6E69ADF86}"/>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234695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361951</xdr:colOff>
      <xdr:row>5</xdr:row>
      <xdr:rowOff>99608</xdr:rowOff>
    </xdr:from>
    <xdr:to>
      <xdr:col>19</xdr:col>
      <xdr:colOff>358141</xdr:colOff>
      <xdr:row>5</xdr:row>
      <xdr:rowOff>425132</xdr:rowOff>
    </xdr:to>
    <xdr:pic>
      <xdr:nvPicPr>
        <xdr:cNvPr id="23" name="Picture 11">
          <a:hlinkClick xmlns:r="http://schemas.openxmlformats.org/officeDocument/2006/relationships" r:id="rId41"/>
          <a:extLst>
            <a:ext uri="{FF2B5EF4-FFF2-40B4-BE49-F238E27FC236}">
              <a16:creationId xmlns:a16="http://schemas.microsoft.com/office/drawing/2014/main" id="{AE12E76B-7B96-4CFB-961A-D2180763424B}"/>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2332268"/>
          <a:ext cx="369570" cy="325524"/>
        </a:xfrm>
        <a:prstGeom prst="rect">
          <a:avLst/>
        </a:prstGeom>
        <a:noFill/>
        <a:ln w="9525">
          <a:noFill/>
          <a:miter lim="800000"/>
          <a:headEnd/>
          <a:tailEnd/>
        </a:ln>
      </xdr:spPr>
    </xdr:pic>
    <xdr:clientData/>
  </xdr:twoCellAnchor>
  <xdr:twoCellAnchor editAs="oneCell">
    <xdr:from>
      <xdr:col>20</xdr:col>
      <xdr:colOff>40005</xdr:colOff>
      <xdr:row>5</xdr:row>
      <xdr:rowOff>112395</xdr:rowOff>
    </xdr:from>
    <xdr:to>
      <xdr:col>20</xdr:col>
      <xdr:colOff>342900</xdr:colOff>
      <xdr:row>5</xdr:row>
      <xdr:rowOff>415290</xdr:rowOff>
    </xdr:to>
    <xdr:pic>
      <xdr:nvPicPr>
        <xdr:cNvPr id="24" name="Image 33" descr="Afficher l'image d'origine">
          <a:hlinkClick xmlns:r="http://schemas.openxmlformats.org/officeDocument/2006/relationships" r:id="rId43"/>
          <a:extLst>
            <a:ext uri="{FF2B5EF4-FFF2-40B4-BE49-F238E27FC236}">
              <a16:creationId xmlns:a16="http://schemas.microsoft.com/office/drawing/2014/main" id="{7E0C317E-FD92-4BDF-8ACF-C022D2D0E4D7}"/>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234505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34290</xdr:colOff>
      <xdr:row>5</xdr:row>
      <xdr:rowOff>133255</xdr:rowOff>
    </xdr:from>
    <xdr:to>
      <xdr:col>12</xdr:col>
      <xdr:colOff>335280</xdr:colOff>
      <xdr:row>5</xdr:row>
      <xdr:rowOff>426720</xdr:rowOff>
    </xdr:to>
    <xdr:pic>
      <xdr:nvPicPr>
        <xdr:cNvPr id="25"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AE29C800-1C35-4320-97B6-51141AAE9445}"/>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236591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187619</xdr:colOff>
      <xdr:row>14</xdr:row>
      <xdr:rowOff>83186</xdr:rowOff>
    </xdr:from>
    <xdr:to>
      <xdr:col>2</xdr:col>
      <xdr:colOff>346422</xdr:colOff>
      <xdr:row>22</xdr:row>
      <xdr:rowOff>147629</xdr:rowOff>
    </xdr:to>
    <xdr:pic>
      <xdr:nvPicPr>
        <xdr:cNvPr id="26" name="Picture 2" descr="Podium, Médaille, Jeux Olympiques, Sports, Champions">
          <a:extLst>
            <a:ext uri="{FF2B5EF4-FFF2-40B4-BE49-F238E27FC236}">
              <a16:creationId xmlns:a16="http://schemas.microsoft.com/office/drawing/2014/main" id="{DEB0B9A5-9D6B-46D6-B9C3-F09E1DB7717E}"/>
            </a:ext>
          </a:extLst>
        </xdr:cNvPr>
        <xdr:cNvPicPr>
          <a:picLocks noChangeAspect="1" noChangeArrowheads="1"/>
        </xdr:cNvPicPr>
      </xdr:nvPicPr>
      <xdr:blipFill>
        <a:blip xmlns:r="http://schemas.openxmlformats.org/officeDocument/2006/relationships" r:embed="rId47" cstate="print">
          <a:duotone>
            <a:prstClr val="black"/>
            <a:srgbClr val="FF0000">
              <a:tint val="45000"/>
              <a:satMod val="400000"/>
            </a:srgbClr>
          </a:duotone>
          <a:extLst>
            <a:ext uri="{BEBA8EAE-BF5A-486C-A8C5-ECC9F3942E4B}">
              <a14:imgProps xmlns:a14="http://schemas.microsoft.com/office/drawing/2010/main">
                <a14:imgLayer r:embed="rId48">
                  <a14:imgEffect>
                    <a14:colorTemperature colorTemp="5300"/>
                  </a14:imgEffect>
                </a14:imgLayer>
              </a14:imgProps>
            </a:ext>
            <a:ext uri="{28A0092B-C50C-407E-A947-70E740481C1C}">
              <a14:useLocalDpi xmlns:a14="http://schemas.microsoft.com/office/drawing/2010/main" val="0"/>
            </a:ext>
          </a:extLst>
        </a:blip>
        <a:srcRect/>
        <a:stretch>
          <a:fillRect/>
        </a:stretch>
      </xdr:blipFill>
      <xdr:spPr bwMode="auto">
        <a:xfrm>
          <a:off x="187619" y="4388486"/>
          <a:ext cx="2429563" cy="1405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1097280</xdr:colOff>
          <xdr:row>10</xdr:row>
          <xdr:rowOff>69249</xdr:rowOff>
        </xdr:from>
        <xdr:to>
          <xdr:col>0</xdr:col>
          <xdr:colOff>1752600</xdr:colOff>
          <xdr:row>15</xdr:row>
          <xdr:rowOff>20108</xdr:rowOff>
        </xdr:to>
        <xdr:pic>
          <xdr:nvPicPr>
            <xdr:cNvPr id="27" name="Image 26">
              <a:extLst>
                <a:ext uri="{FF2B5EF4-FFF2-40B4-BE49-F238E27FC236}">
                  <a16:creationId xmlns:a16="http://schemas.microsoft.com/office/drawing/2014/main" id="{94A820EB-DCF9-4587-BD91-3068D7C3DA39}"/>
                </a:ext>
              </a:extLst>
            </xdr:cNvPr>
            <xdr:cNvPicPr>
              <a:picLocks noChangeAspect="1" noChangeArrowheads="1"/>
              <a:extLst>
                <a:ext uri="{84589F7E-364E-4C9E-8A38-B11213B215E9}">
                  <a14:cameraTool cellRange="logo1" spid="_x0000_s102540"/>
                </a:ext>
              </a:extLst>
            </xdr:cNvPicPr>
          </xdr:nvPicPr>
          <xdr:blipFill>
            <a:blip xmlns:r="http://schemas.openxmlformats.org/officeDocument/2006/relationships" r:embed="rId49"/>
            <a:srcRect/>
            <a:stretch>
              <a:fillRect/>
            </a:stretch>
          </xdr:blipFill>
          <xdr:spPr bwMode="auto">
            <a:xfrm>
              <a:off x="1097280" y="3703989"/>
              <a:ext cx="655320" cy="78905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315909</xdr:colOff>
          <xdr:row>14</xdr:row>
          <xdr:rowOff>0</xdr:rowOff>
        </xdr:from>
        <xdr:to>
          <xdr:col>0</xdr:col>
          <xdr:colOff>815858</xdr:colOff>
          <xdr:row>17</xdr:row>
          <xdr:rowOff>99060</xdr:rowOff>
        </xdr:to>
        <xdr:pic>
          <xdr:nvPicPr>
            <xdr:cNvPr id="28" name="Image 27">
              <a:extLst>
                <a:ext uri="{FF2B5EF4-FFF2-40B4-BE49-F238E27FC236}">
                  <a16:creationId xmlns:a16="http://schemas.microsoft.com/office/drawing/2014/main" id="{DB9A537B-FE90-4713-A48E-C95BB9E6B964}"/>
                </a:ext>
              </a:extLst>
            </xdr:cNvPr>
            <xdr:cNvPicPr>
              <a:picLocks noChangeAspect="1" noChangeArrowheads="1"/>
              <a:extLst>
                <a:ext uri="{84589F7E-364E-4C9E-8A38-B11213B215E9}">
                  <a14:cameraTool cellRange="logo2" spid="_x0000_s102541"/>
                </a:ext>
              </a:extLst>
            </xdr:cNvPicPr>
          </xdr:nvPicPr>
          <xdr:blipFill>
            <a:blip xmlns:r="http://schemas.openxmlformats.org/officeDocument/2006/relationships" r:embed="rId50"/>
            <a:srcRect/>
            <a:stretch>
              <a:fillRect/>
            </a:stretch>
          </xdr:blipFill>
          <xdr:spPr bwMode="auto">
            <a:xfrm>
              <a:off x="315909" y="4305300"/>
              <a:ext cx="499949" cy="6019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86375</xdr:colOff>
          <xdr:row>16</xdr:row>
          <xdr:rowOff>7620</xdr:rowOff>
        </xdr:from>
        <xdr:to>
          <xdr:col>2</xdr:col>
          <xdr:colOff>174560</xdr:colOff>
          <xdr:row>19</xdr:row>
          <xdr:rowOff>60462</xdr:rowOff>
        </xdr:to>
        <xdr:pic>
          <xdr:nvPicPr>
            <xdr:cNvPr id="29" name="Image 28">
              <a:extLst>
                <a:ext uri="{FF2B5EF4-FFF2-40B4-BE49-F238E27FC236}">
                  <a16:creationId xmlns:a16="http://schemas.microsoft.com/office/drawing/2014/main" id="{FA971281-2FDD-49C9-9746-E1CD0BC75AAB}"/>
                </a:ext>
              </a:extLst>
            </xdr:cNvPr>
            <xdr:cNvPicPr>
              <a:picLocks noChangeAspect="1" noChangeArrowheads="1"/>
              <a:extLst>
                <a:ext uri="{84589F7E-364E-4C9E-8A38-B11213B215E9}">
                  <a14:cameraTool cellRange="logo3" spid="_x0000_s102542"/>
                </a:ext>
              </a:extLst>
            </xdr:cNvPicPr>
          </xdr:nvPicPr>
          <xdr:blipFill>
            <a:blip xmlns:r="http://schemas.openxmlformats.org/officeDocument/2006/relationships" r:embed="rId51"/>
            <a:srcRect/>
            <a:stretch>
              <a:fillRect/>
            </a:stretch>
          </xdr:blipFill>
          <xdr:spPr bwMode="auto">
            <a:xfrm>
              <a:off x="1983755" y="4648200"/>
              <a:ext cx="461565" cy="55576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oneCellAnchor>
    <xdr:from>
      <xdr:col>13</xdr:col>
      <xdr:colOff>47625</xdr:colOff>
      <xdr:row>59</xdr:row>
      <xdr:rowOff>98636</xdr:rowOff>
    </xdr:from>
    <xdr:ext cx="295275" cy="328083"/>
    <xdr:pic>
      <xdr:nvPicPr>
        <xdr:cNvPr id="30" name="Picture 127" descr="hot-water-music_red-flame">
          <a:hlinkClick xmlns:r="http://schemas.openxmlformats.org/officeDocument/2006/relationships" r:id="rId5"/>
          <a:extLst>
            <a:ext uri="{FF2B5EF4-FFF2-40B4-BE49-F238E27FC236}">
              <a16:creationId xmlns:a16="http://schemas.microsoft.com/office/drawing/2014/main" id="{4881BF22-C5A5-4C01-9CA4-B6B63AD1E0F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1434803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55245</xdr:colOff>
      <xdr:row>59</xdr:row>
      <xdr:rowOff>144779</xdr:rowOff>
    </xdr:from>
    <xdr:ext cx="291119" cy="276225"/>
    <xdr:pic>
      <xdr:nvPicPr>
        <xdr:cNvPr id="31"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BCFCA188-0BCD-47A1-8020-0665DE80FD5D}"/>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1439417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19051</xdr:colOff>
      <xdr:row>59</xdr:row>
      <xdr:rowOff>198605</xdr:rowOff>
    </xdr:from>
    <xdr:ext cx="339090" cy="228115"/>
    <xdr:pic>
      <xdr:nvPicPr>
        <xdr:cNvPr id="32" name="Picture 130" descr="MCj02981830000[1]">
          <a:hlinkClick xmlns:r="http://schemas.openxmlformats.org/officeDocument/2006/relationships" r:id="rId9"/>
          <a:extLst>
            <a:ext uri="{FF2B5EF4-FFF2-40B4-BE49-F238E27FC236}">
              <a16:creationId xmlns:a16="http://schemas.microsoft.com/office/drawing/2014/main" id="{34EC9C1B-AB7A-4CF2-9D7D-97339DEC600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1444800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22860</xdr:colOff>
      <xdr:row>59</xdr:row>
      <xdr:rowOff>198119</xdr:rowOff>
    </xdr:from>
    <xdr:ext cx="332675" cy="238125"/>
    <xdr:pic>
      <xdr:nvPicPr>
        <xdr:cNvPr id="33" name="Picture 21" descr="MCj02908610000[1]">
          <a:hlinkClick xmlns:r="http://schemas.openxmlformats.org/officeDocument/2006/relationships" r:id="rId11"/>
          <a:extLst>
            <a:ext uri="{FF2B5EF4-FFF2-40B4-BE49-F238E27FC236}">
              <a16:creationId xmlns:a16="http://schemas.microsoft.com/office/drawing/2014/main" id="{CF673D75-AEFD-4758-8240-0D33635160D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1444751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43815</xdr:colOff>
      <xdr:row>59</xdr:row>
      <xdr:rowOff>228600</xdr:rowOff>
    </xdr:from>
    <xdr:ext cx="318035" cy="198120"/>
    <xdr:pic>
      <xdr:nvPicPr>
        <xdr:cNvPr id="34"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1766835E-2827-4E5B-A8A7-3D85881BD49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1447800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36248</xdr:colOff>
      <xdr:row>59</xdr:row>
      <xdr:rowOff>236219</xdr:rowOff>
    </xdr:from>
    <xdr:ext cx="306652" cy="180975"/>
    <xdr:pic>
      <xdr:nvPicPr>
        <xdr:cNvPr id="35" name="Picture 2" descr="http://www.tlrservices.com.au/images/Engraving/Vibration.png">
          <a:hlinkClick xmlns:r="http://schemas.openxmlformats.org/officeDocument/2006/relationships" r:id="rId15"/>
          <a:extLst>
            <a:ext uri="{FF2B5EF4-FFF2-40B4-BE49-F238E27FC236}">
              <a16:creationId xmlns:a16="http://schemas.microsoft.com/office/drawing/2014/main" id="{276F0DC7-C091-4000-A335-EF1AD42664E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1448561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34291</xdr:colOff>
      <xdr:row>59</xdr:row>
      <xdr:rowOff>83085</xdr:rowOff>
    </xdr:from>
    <xdr:ext cx="343444" cy="353160"/>
    <xdr:pic>
      <xdr:nvPicPr>
        <xdr:cNvPr id="36" name="Picture 20" descr="MCj04339410000[1]">
          <a:hlinkClick xmlns:r="http://schemas.openxmlformats.org/officeDocument/2006/relationships" r:id="rId17"/>
          <a:extLst>
            <a:ext uri="{FF2B5EF4-FFF2-40B4-BE49-F238E27FC236}">
              <a16:creationId xmlns:a16="http://schemas.microsoft.com/office/drawing/2014/main" id="{DC940DA1-BB60-4A49-B1AE-BB5E7485DF5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14332485"/>
          <a:ext cx="343444"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40005</xdr:colOff>
      <xdr:row>59</xdr:row>
      <xdr:rowOff>104421</xdr:rowOff>
    </xdr:from>
    <xdr:ext cx="325755" cy="324204"/>
    <xdr:pic>
      <xdr:nvPicPr>
        <xdr:cNvPr id="37"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2F87E42D-3EB7-4290-90EF-8A750A533B8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1435382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30481</xdr:colOff>
      <xdr:row>59</xdr:row>
      <xdr:rowOff>99060</xdr:rowOff>
    </xdr:from>
    <xdr:ext cx="308610" cy="308610"/>
    <xdr:pic>
      <xdr:nvPicPr>
        <xdr:cNvPr id="38" name="Picture 128" descr="MCj03970480000[1]">
          <a:hlinkClick xmlns:r="http://schemas.openxmlformats.org/officeDocument/2006/relationships" r:id="rId21"/>
          <a:extLst>
            <a:ext uri="{FF2B5EF4-FFF2-40B4-BE49-F238E27FC236}">
              <a16:creationId xmlns:a16="http://schemas.microsoft.com/office/drawing/2014/main" id="{0A73BC8C-3F28-4C08-9CFA-65A00461EED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1434846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22861</xdr:colOff>
      <xdr:row>59</xdr:row>
      <xdr:rowOff>82772</xdr:rowOff>
    </xdr:from>
    <xdr:ext cx="335280" cy="318516"/>
    <xdr:pic>
      <xdr:nvPicPr>
        <xdr:cNvPr id="39"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520A8242-9B0C-43F8-8442-3CC49DC150F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1433217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60960</xdr:colOff>
      <xdr:row>59</xdr:row>
      <xdr:rowOff>52933</xdr:rowOff>
    </xdr:from>
    <xdr:ext cx="255270" cy="373788"/>
    <xdr:pic>
      <xdr:nvPicPr>
        <xdr:cNvPr id="40" name="Picture 19" descr="MCj03794610000[1]">
          <a:hlinkClick xmlns:r="http://schemas.openxmlformats.org/officeDocument/2006/relationships" r:id="rId25"/>
          <a:extLst>
            <a:ext uri="{FF2B5EF4-FFF2-40B4-BE49-F238E27FC236}">
              <a16:creationId xmlns:a16="http://schemas.microsoft.com/office/drawing/2014/main" id="{4EA8C05F-04DC-459F-A9C4-B1FA28515269}"/>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1430233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5715</xdr:colOff>
      <xdr:row>59</xdr:row>
      <xdr:rowOff>89535</xdr:rowOff>
    </xdr:from>
    <xdr:ext cx="360045" cy="356780"/>
    <xdr:pic>
      <xdr:nvPicPr>
        <xdr:cNvPr id="41" name="Image 22" descr="Afficher l'image d'origine">
          <a:hlinkClick xmlns:r="http://schemas.openxmlformats.org/officeDocument/2006/relationships" r:id="rId27"/>
          <a:extLst>
            <a:ext uri="{FF2B5EF4-FFF2-40B4-BE49-F238E27FC236}">
              <a16:creationId xmlns:a16="http://schemas.microsoft.com/office/drawing/2014/main" id="{A727F935-7071-4B88-9E5D-B36A09A9EF1A}"/>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14338935"/>
          <a:ext cx="360045" cy="35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30481</xdr:colOff>
      <xdr:row>59</xdr:row>
      <xdr:rowOff>83428</xdr:rowOff>
    </xdr:from>
    <xdr:ext cx="312420" cy="320431"/>
    <xdr:pic>
      <xdr:nvPicPr>
        <xdr:cNvPr id="42" name="Picture 4" descr="MCj03963260000[1]">
          <a:hlinkClick xmlns:r="http://schemas.openxmlformats.org/officeDocument/2006/relationships" r:id="rId29"/>
          <a:extLst>
            <a:ext uri="{FF2B5EF4-FFF2-40B4-BE49-F238E27FC236}">
              <a16:creationId xmlns:a16="http://schemas.microsoft.com/office/drawing/2014/main" id="{7AB85F24-F780-4D82-932E-247B93D2F0A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1433282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26671</xdr:colOff>
      <xdr:row>59</xdr:row>
      <xdr:rowOff>93443</xdr:rowOff>
    </xdr:from>
    <xdr:ext cx="300990" cy="293272"/>
    <xdr:pic>
      <xdr:nvPicPr>
        <xdr:cNvPr id="43" name="Picture 153" descr="MCj03980470000[1]">
          <a:hlinkClick xmlns:r="http://schemas.openxmlformats.org/officeDocument/2006/relationships" r:id="rId31"/>
          <a:extLst>
            <a:ext uri="{FF2B5EF4-FFF2-40B4-BE49-F238E27FC236}">
              <a16:creationId xmlns:a16="http://schemas.microsoft.com/office/drawing/2014/main" id="{E79552DD-1451-4D28-BE9C-B913801B5C01}"/>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1434284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30480</xdr:colOff>
      <xdr:row>59</xdr:row>
      <xdr:rowOff>190500</xdr:rowOff>
    </xdr:from>
    <xdr:ext cx="290635" cy="226695"/>
    <xdr:pic>
      <xdr:nvPicPr>
        <xdr:cNvPr id="44" name="Picture 27" descr="MCj03910420000[1]">
          <a:hlinkClick xmlns:r="http://schemas.openxmlformats.org/officeDocument/2006/relationships" r:id="rId33"/>
          <a:extLst>
            <a:ext uri="{FF2B5EF4-FFF2-40B4-BE49-F238E27FC236}">
              <a16:creationId xmlns:a16="http://schemas.microsoft.com/office/drawing/2014/main" id="{A9B3E58A-2973-46AF-A0A9-5574CCD207BA}"/>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1443990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20955</xdr:colOff>
      <xdr:row>59</xdr:row>
      <xdr:rowOff>110489</xdr:rowOff>
    </xdr:from>
    <xdr:ext cx="344805" cy="341540"/>
    <xdr:pic>
      <xdr:nvPicPr>
        <xdr:cNvPr id="45" name="Image 26" descr="Afficher l'image d'origine">
          <a:hlinkClick xmlns:r="http://schemas.openxmlformats.org/officeDocument/2006/relationships" r:id="rId35"/>
          <a:extLst>
            <a:ext uri="{FF2B5EF4-FFF2-40B4-BE49-F238E27FC236}">
              <a16:creationId xmlns:a16="http://schemas.microsoft.com/office/drawing/2014/main" id="{F8F2D74F-A8CC-42FF-B6B4-30598FEA86D6}"/>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14359889"/>
          <a:ext cx="344805" cy="34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45720</xdr:colOff>
      <xdr:row>59</xdr:row>
      <xdr:rowOff>99060</xdr:rowOff>
    </xdr:from>
    <xdr:ext cx="311277" cy="327660"/>
    <xdr:pic>
      <xdr:nvPicPr>
        <xdr:cNvPr id="46" name="Picture 4" descr="MCj03963380000[1]">
          <a:hlinkClick xmlns:r="http://schemas.openxmlformats.org/officeDocument/2006/relationships" r:id="rId37"/>
          <a:extLst>
            <a:ext uri="{FF2B5EF4-FFF2-40B4-BE49-F238E27FC236}">
              <a16:creationId xmlns:a16="http://schemas.microsoft.com/office/drawing/2014/main" id="{2C6AF21B-BA7A-4B39-9B95-F07EE292C33B}"/>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1434846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36195</xdr:colOff>
      <xdr:row>59</xdr:row>
      <xdr:rowOff>114299</xdr:rowOff>
    </xdr:from>
    <xdr:ext cx="306705" cy="306705"/>
    <xdr:pic>
      <xdr:nvPicPr>
        <xdr:cNvPr id="47" name="Image 29" descr="Afficher l'image d'origine">
          <a:hlinkClick xmlns:r="http://schemas.openxmlformats.org/officeDocument/2006/relationships" r:id="rId39"/>
          <a:extLst>
            <a:ext uri="{FF2B5EF4-FFF2-40B4-BE49-F238E27FC236}">
              <a16:creationId xmlns:a16="http://schemas.microsoft.com/office/drawing/2014/main" id="{3B88DD8C-AB56-4304-95FA-EF5C01848D1B}"/>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1436369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361951</xdr:colOff>
      <xdr:row>59</xdr:row>
      <xdr:rowOff>99608</xdr:rowOff>
    </xdr:from>
    <xdr:ext cx="366304" cy="325524"/>
    <xdr:pic>
      <xdr:nvPicPr>
        <xdr:cNvPr id="48" name="Picture 11">
          <a:hlinkClick xmlns:r="http://schemas.openxmlformats.org/officeDocument/2006/relationships" r:id="rId41"/>
          <a:extLst>
            <a:ext uri="{FF2B5EF4-FFF2-40B4-BE49-F238E27FC236}">
              <a16:creationId xmlns:a16="http://schemas.microsoft.com/office/drawing/2014/main" id="{0CFCD2EB-622A-4797-A2B9-8B60DD728DCE}"/>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14349008"/>
          <a:ext cx="366304" cy="325524"/>
        </a:xfrm>
        <a:prstGeom prst="rect">
          <a:avLst/>
        </a:prstGeom>
        <a:noFill/>
        <a:ln w="9525">
          <a:noFill/>
          <a:miter lim="800000"/>
          <a:headEnd/>
          <a:tailEnd/>
        </a:ln>
      </xdr:spPr>
    </xdr:pic>
    <xdr:clientData/>
  </xdr:oneCellAnchor>
  <xdr:oneCellAnchor>
    <xdr:from>
      <xdr:col>20</xdr:col>
      <xdr:colOff>40005</xdr:colOff>
      <xdr:row>59</xdr:row>
      <xdr:rowOff>112395</xdr:rowOff>
    </xdr:from>
    <xdr:ext cx="302895" cy="302895"/>
    <xdr:pic>
      <xdr:nvPicPr>
        <xdr:cNvPr id="49" name="Image 33" descr="Afficher l'image d'origine">
          <a:hlinkClick xmlns:r="http://schemas.openxmlformats.org/officeDocument/2006/relationships" r:id="rId43"/>
          <a:extLst>
            <a:ext uri="{FF2B5EF4-FFF2-40B4-BE49-F238E27FC236}">
              <a16:creationId xmlns:a16="http://schemas.microsoft.com/office/drawing/2014/main" id="{E27BD653-18C6-4DC0-A755-65F14EBD8906}"/>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1436179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34290</xdr:colOff>
      <xdr:row>59</xdr:row>
      <xdr:rowOff>133255</xdr:rowOff>
    </xdr:from>
    <xdr:ext cx="300990" cy="293465"/>
    <xdr:pic>
      <xdr:nvPicPr>
        <xdr:cNvPr id="50"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05FCB1AB-F41C-4920-B29F-C75003497E43}"/>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1438265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856131</xdr:colOff>
      <xdr:row>18</xdr:row>
      <xdr:rowOff>127430</xdr:rowOff>
    </xdr:from>
    <xdr:to>
      <xdr:col>0</xdr:col>
      <xdr:colOff>1846731</xdr:colOff>
      <xdr:row>21</xdr:row>
      <xdr:rowOff>149203</xdr:rowOff>
    </xdr:to>
    <xdr:sp macro="" textlink="">
      <xdr:nvSpPr>
        <xdr:cNvPr id="51" name="ZoneTexte 50">
          <a:extLst>
            <a:ext uri="{FF2B5EF4-FFF2-40B4-BE49-F238E27FC236}">
              <a16:creationId xmlns:a16="http://schemas.microsoft.com/office/drawing/2014/main" id="{31435DC8-2042-4E7D-ABA8-99BD64F3E333}"/>
            </a:ext>
          </a:extLst>
        </xdr:cNvPr>
        <xdr:cNvSpPr txBox="1"/>
      </xdr:nvSpPr>
      <xdr:spPr>
        <a:xfrm>
          <a:off x="856131" y="5103290"/>
          <a:ext cx="990600" cy="524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latin typeface="Tahoma" panose="020B0604030504040204" pitchFamily="34" charset="0"/>
              <a:ea typeface="Tahoma" panose="020B0604030504040204" pitchFamily="34" charset="0"/>
              <a:cs typeface="Tahoma" panose="020B0604030504040204" pitchFamily="34" charset="0"/>
            </a:rPr>
            <a:t>Risques</a:t>
          </a:r>
        </a:p>
        <a:p>
          <a:pPr algn="ctr"/>
          <a:r>
            <a:rPr lang="fr-FR" sz="1000" b="1" baseline="0">
              <a:latin typeface="Tahoma" panose="020B0604030504040204" pitchFamily="34" charset="0"/>
              <a:ea typeface="Tahoma" panose="020B0604030504040204" pitchFamily="34" charset="0"/>
              <a:cs typeface="Tahoma" panose="020B0604030504040204" pitchFamily="34" charset="0"/>
            </a:rPr>
            <a:t>prioritaires</a:t>
          </a:r>
          <a:endParaRPr lang="fr-FR" sz="1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13</xdr:col>
      <xdr:colOff>10885</xdr:colOff>
      <xdr:row>10</xdr:row>
      <xdr:rowOff>10887</xdr:rowOff>
    </xdr:from>
    <xdr:to>
      <xdr:col>21</xdr:col>
      <xdr:colOff>217714</xdr:colOff>
      <xdr:row>18</xdr:row>
      <xdr:rowOff>21771</xdr:rowOff>
    </xdr:to>
    <xdr:graphicFrame macro="">
      <xdr:nvGraphicFramePr>
        <xdr:cNvPr id="52" name="Graphique 51">
          <a:extLst>
            <a:ext uri="{FF2B5EF4-FFF2-40B4-BE49-F238E27FC236}">
              <a16:creationId xmlns:a16="http://schemas.microsoft.com/office/drawing/2014/main" id="{CC9233C4-E23D-4569-810C-DC716ACD1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359229</xdr:colOff>
      <xdr:row>19</xdr:row>
      <xdr:rowOff>32657</xdr:rowOff>
    </xdr:from>
    <xdr:to>
      <xdr:col>21</xdr:col>
      <xdr:colOff>217714</xdr:colOff>
      <xdr:row>28</xdr:row>
      <xdr:rowOff>95250</xdr:rowOff>
    </xdr:to>
    <xdr:graphicFrame macro="">
      <xdr:nvGraphicFramePr>
        <xdr:cNvPr id="53" name="Graphique 52">
          <a:extLst>
            <a:ext uri="{FF2B5EF4-FFF2-40B4-BE49-F238E27FC236}">
              <a16:creationId xmlns:a16="http://schemas.microsoft.com/office/drawing/2014/main" id="{8C08FBCE-D9AE-4C1F-A16D-489C372FC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274706</xdr:colOff>
      <xdr:row>33</xdr:row>
      <xdr:rowOff>35859</xdr:rowOff>
    </xdr:from>
    <xdr:to>
      <xdr:col>21</xdr:col>
      <xdr:colOff>62752</xdr:colOff>
      <xdr:row>42</xdr:row>
      <xdr:rowOff>107576</xdr:rowOff>
    </xdr:to>
    <xdr:graphicFrame macro="">
      <xdr:nvGraphicFramePr>
        <xdr:cNvPr id="54" name="Graphique 53">
          <a:extLst>
            <a:ext uri="{FF2B5EF4-FFF2-40B4-BE49-F238E27FC236}">
              <a16:creationId xmlns:a16="http://schemas.microsoft.com/office/drawing/2014/main" id="{7EB5F1BC-B176-4779-8740-04AB9046F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87084</xdr:colOff>
      <xdr:row>9</xdr:row>
      <xdr:rowOff>163285</xdr:rowOff>
    </xdr:from>
    <xdr:to>
      <xdr:col>12</xdr:col>
      <xdr:colOff>304800</xdr:colOff>
      <xdr:row>27</xdr:row>
      <xdr:rowOff>65313</xdr:rowOff>
    </xdr:to>
    <xdr:graphicFrame macro="">
      <xdr:nvGraphicFramePr>
        <xdr:cNvPr id="55" name="Graphique 54">
          <a:extLst>
            <a:ext uri="{FF2B5EF4-FFF2-40B4-BE49-F238E27FC236}">
              <a16:creationId xmlns:a16="http://schemas.microsoft.com/office/drawing/2014/main" id="{E36AD4A1-F658-4B76-B313-661EB52CC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7684</xdr:colOff>
      <xdr:row>45</xdr:row>
      <xdr:rowOff>161365</xdr:rowOff>
    </xdr:from>
    <xdr:to>
      <xdr:col>20</xdr:col>
      <xdr:colOff>367553</xdr:colOff>
      <xdr:row>54</xdr:row>
      <xdr:rowOff>37779</xdr:rowOff>
    </xdr:to>
    <xdr:graphicFrame macro="">
      <xdr:nvGraphicFramePr>
        <xdr:cNvPr id="56" name="Graphique 55">
          <a:extLst>
            <a:ext uri="{FF2B5EF4-FFF2-40B4-BE49-F238E27FC236}">
              <a16:creationId xmlns:a16="http://schemas.microsoft.com/office/drawing/2014/main" id="{7109A7F0-B569-438D-A3D8-4CA01152A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98612</xdr:colOff>
      <xdr:row>64</xdr:row>
      <xdr:rowOff>0</xdr:rowOff>
    </xdr:from>
    <xdr:to>
      <xdr:col>21</xdr:col>
      <xdr:colOff>286870</xdr:colOff>
      <xdr:row>83</xdr:row>
      <xdr:rowOff>152400</xdr:rowOff>
    </xdr:to>
    <xdr:graphicFrame macro="">
      <xdr:nvGraphicFramePr>
        <xdr:cNvPr id="57" name="Graphique 56">
          <a:extLst>
            <a:ext uri="{FF2B5EF4-FFF2-40B4-BE49-F238E27FC236}">
              <a16:creationId xmlns:a16="http://schemas.microsoft.com/office/drawing/2014/main" id="{0E60176D-C93C-4AC4-BD79-FB30B4A6D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19</xdr:col>
      <xdr:colOff>323290</xdr:colOff>
      <xdr:row>69</xdr:row>
      <xdr:rowOff>132791</xdr:rowOff>
    </xdr:from>
    <xdr:to>
      <xdr:col>21</xdr:col>
      <xdr:colOff>266700</xdr:colOff>
      <xdr:row>72</xdr:row>
      <xdr:rowOff>76199</xdr:rowOff>
    </xdr:to>
    <xdr:sp macro="" textlink="">
      <xdr:nvSpPr>
        <xdr:cNvPr id="58" name="ZoneTexte 57">
          <a:extLst>
            <a:ext uri="{FF2B5EF4-FFF2-40B4-BE49-F238E27FC236}">
              <a16:creationId xmlns:a16="http://schemas.microsoft.com/office/drawing/2014/main" id="{C4768764-A38F-42C5-BCE7-C8C3CE6AE056}"/>
            </a:ext>
          </a:extLst>
        </xdr:cNvPr>
        <xdr:cNvSpPr txBox="1"/>
      </xdr:nvSpPr>
      <xdr:spPr>
        <a:xfrm>
          <a:off x="8686240" y="16039541"/>
          <a:ext cx="667310" cy="4291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900" b="1">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rPr>
            <a:t>Année n-1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57149</xdr:colOff>
      <xdr:row>0</xdr:row>
      <xdr:rowOff>445225</xdr:rowOff>
    </xdr:from>
    <xdr:to>
      <xdr:col>11</xdr:col>
      <xdr:colOff>293731</xdr:colOff>
      <xdr:row>0</xdr:row>
      <xdr:rowOff>613667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617920">
          <a:off x="6629399" y="4452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12</xdr:col>
      <xdr:colOff>231850</xdr:colOff>
      <xdr:row>0</xdr:row>
      <xdr:rowOff>443593</xdr:rowOff>
    </xdr:from>
    <xdr:to>
      <xdr:col>12</xdr:col>
      <xdr:colOff>464023</xdr:colOff>
      <xdr:row>0</xdr:row>
      <xdr:rowOff>616234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7289875" y="4435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11</xdr:col>
      <xdr:colOff>381000</xdr:colOff>
      <xdr:row>0</xdr:row>
      <xdr:rowOff>428625</xdr:rowOff>
    </xdr:from>
    <xdr:to>
      <xdr:col>12</xdr:col>
      <xdr:colOff>133350</xdr:colOff>
      <xdr:row>0</xdr:row>
      <xdr:rowOff>666750</xdr:rowOff>
    </xdr:to>
    <xdr:pic>
      <xdr:nvPicPr>
        <xdr:cNvPr id="77020" name="Image 3" descr="http://www.bestofbets.net/img/menu.png">
          <a:hlinkClick xmlns:r="http://schemas.openxmlformats.org/officeDocument/2006/relationships" r:id="rId3"/>
          <a:extLst>
            <a:ext uri="{FF2B5EF4-FFF2-40B4-BE49-F238E27FC236}">
              <a16:creationId xmlns:a16="http://schemas.microsoft.com/office/drawing/2014/main" id="{00000000-0008-0000-0800-0000DC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0" y="42862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érémie Riocreux" refreshedDate="45015.639310879633" refreshedVersion="8" recordCount="517" xr:uid="{2AD929E1-9193-47B7-8565-953CF43F2854}">
  <cacheSource type="consolidation">
    <consolidation>
      <pages count="1">
        <page count="182">
          <pageItem name="Élément1"/>
          <pageItem name="Élément2"/>
          <pageItem name="Élément3"/>
          <pageItem name="Élément4"/>
          <pageItem name="Élément5"/>
          <pageItem name="Élément6"/>
          <pageItem name="Élément7"/>
          <pageItem name="Élément8"/>
          <pageItem name="Élément9"/>
          <pageItem name="Élément10"/>
          <pageItem name="Élément11"/>
          <pageItem name="Élément12"/>
          <pageItem name="Élément13"/>
          <pageItem name="Élément14"/>
          <pageItem name="Élément15"/>
          <pageItem name="Élément16"/>
          <pageItem name="Élément17"/>
          <pageItem name="Élément18"/>
          <pageItem name="Élément19"/>
          <pageItem name="Élément20"/>
          <pageItem name="Élément21"/>
          <pageItem name="Élément22"/>
          <pageItem name="Élément23"/>
          <pageItem name="Élément24"/>
          <pageItem name="Élément25"/>
          <pageItem name="Élément26"/>
          <pageItem name="Élément27"/>
          <pageItem name="Élément28"/>
          <pageItem name="Élément29"/>
          <pageItem name="Élément30"/>
          <pageItem name="Élément31"/>
          <pageItem name="Élément32"/>
          <pageItem name="Élément33"/>
          <pageItem name="Élément34"/>
          <pageItem name="Élément35"/>
          <pageItem name="Élément36"/>
          <pageItem name="Élément37"/>
          <pageItem name="Élément38"/>
          <pageItem name="Élément39"/>
          <pageItem name="Élément40"/>
          <pageItem name="Élément41"/>
          <pageItem name="Élément42"/>
          <pageItem name="Élément43"/>
          <pageItem name="Élément44"/>
          <pageItem name="Élément45"/>
          <pageItem name="Élément46"/>
          <pageItem name="Élément47"/>
          <pageItem name="Élément48"/>
          <pageItem name="Élément49"/>
          <pageItem name="Élément50"/>
          <pageItem name="Élément51"/>
          <pageItem name="Élément52"/>
          <pageItem name="Élément53"/>
          <pageItem name="Élément54"/>
          <pageItem name="Élément55"/>
          <pageItem name="Élément56"/>
          <pageItem name="Élément57"/>
          <pageItem name="Élément58"/>
          <pageItem name="Élément59"/>
          <pageItem name="Élément60"/>
          <pageItem name="Élément61"/>
          <pageItem name="Élément62"/>
          <pageItem name="Élément63"/>
          <pageItem name="Élément64"/>
          <pageItem name="Élément65"/>
          <pageItem name="Élément66"/>
          <pageItem name="Élément67"/>
          <pageItem name="Élément68"/>
          <pageItem name="Élément69"/>
          <pageItem name="Élément70"/>
          <pageItem name="Élément71"/>
          <pageItem name="Élément72"/>
          <pageItem name="Élément73"/>
          <pageItem name="Élément74"/>
          <pageItem name="Élément75"/>
          <pageItem name="Élément76"/>
          <pageItem name="Élément77"/>
          <pageItem name="Élément78"/>
          <pageItem name="Élément79"/>
          <pageItem name="Élément80"/>
          <pageItem name="Élément81"/>
          <pageItem name="Élément82"/>
          <pageItem name="Élément83"/>
          <pageItem name="Élément84"/>
          <pageItem name="Élément85"/>
          <pageItem name="Élément86"/>
          <pageItem name="Élément87"/>
          <pageItem name="Élément88"/>
          <pageItem name="Élément89"/>
          <pageItem name="Élément90"/>
          <pageItem name="Élément91"/>
          <pageItem name="Élément92"/>
          <pageItem name="Élément93"/>
          <pageItem name="Élément94"/>
          <pageItem name="Élément95"/>
          <pageItem name="Élément96"/>
          <pageItem name="Élément97"/>
          <pageItem name="Élément98"/>
          <pageItem name="Élément99"/>
          <pageItem name="Élément100"/>
          <pageItem name="Élément101"/>
          <pageItem name="Élément102"/>
          <pageItem name="Élément103"/>
          <pageItem name="Élément104"/>
          <pageItem name="Élément105"/>
          <pageItem name="Élément106"/>
          <pageItem name="Élément107"/>
          <pageItem name="Élément108"/>
          <pageItem name="Élément109"/>
          <pageItem name="Élément110"/>
          <pageItem name="Élément111"/>
          <pageItem name="Élément112"/>
          <pageItem name="Élément113"/>
          <pageItem name="Élément114"/>
          <pageItem name="Élément115"/>
          <pageItem name="Élément116"/>
          <pageItem name="Élément117"/>
          <pageItem name="Élément118"/>
          <pageItem name="Élément119"/>
          <pageItem name="Élément120"/>
          <pageItem name="Élément121"/>
          <pageItem name="Élément122"/>
          <pageItem name="Élément123"/>
          <pageItem name="Élément124"/>
          <pageItem name="Élément125"/>
          <pageItem name="Élément126"/>
          <pageItem name="Élément127"/>
          <pageItem name="Élément128"/>
          <pageItem name="Élément129"/>
          <pageItem name="Élément130"/>
          <pageItem name="Élément131"/>
          <pageItem name="Élément132"/>
          <pageItem name="Élément133"/>
          <pageItem name="Élément134"/>
          <pageItem name="Élément135"/>
          <pageItem name="Élément136"/>
          <pageItem name="Élément137"/>
          <pageItem name="Élément138"/>
          <pageItem name="Élément139"/>
          <pageItem name="Élément140"/>
          <pageItem name="Élément141"/>
          <pageItem name="Élément142"/>
          <pageItem name="Élément143"/>
          <pageItem name="Élément144"/>
          <pageItem name="Élément145"/>
          <pageItem name="Élément146"/>
          <pageItem name="Élément147"/>
          <pageItem name="Élément148"/>
          <pageItem name="Élément149"/>
          <pageItem name="Élément150"/>
          <pageItem name="Élément151"/>
          <pageItem name="Élément152"/>
          <pageItem name="Élément153"/>
          <pageItem name="Élément154"/>
          <pageItem name="Élément155"/>
          <pageItem name="Élément156"/>
          <pageItem name="Élément157"/>
          <pageItem name="Élément158"/>
          <pageItem name="Élément159"/>
          <pageItem name="Élément160"/>
          <pageItem name="Élément161"/>
          <pageItem name="Élément162"/>
          <pageItem name="Élément163"/>
          <pageItem name="Élément164"/>
          <pageItem name="Élément165"/>
          <pageItem name="Élément166"/>
          <pageItem name="Élément167"/>
          <pageItem name="Élément168"/>
          <pageItem name="Élément169"/>
          <pageItem name="Élément170"/>
          <pageItem name="Élément171"/>
          <pageItem name="Élément172"/>
          <pageItem name="Élément173"/>
          <pageItem name="Élément174"/>
          <pageItem name="Élément175"/>
          <pageItem name="Élément176"/>
          <pageItem name="Élément177"/>
          <pageItem name="Élément178"/>
          <pageItem name="Élément179"/>
          <pageItem name="Élément180"/>
          <pageItem name="Élément181"/>
          <pageItem name="Élément182"/>
        </page>
      </pages>
      <rangeSets count="22">
        <rangeSet i1="155" ref="C6:D26" sheet="A.thermique"/>
        <rangeSet i1="177" ref="C3:D37" sheet="Biologique"/>
        <rangeSet i1="157" ref="C3:D23" sheet="Bruit"/>
        <rangeSet i1="158" ref="C3:D37" sheet="Chimique"/>
        <rangeSet i1="159" ref="C3:D40" sheet="Conditions"/>
        <rangeSet i1="160" ref="C3:D17" sheet="Eclairage"/>
        <rangeSet i1="161" ref="C3:D34" sheet="Ecran"/>
        <rangeSet i1="162" ref="C3:D21" sheet="Electricité"/>
        <rangeSet i1="163" ref="C3:D33" sheet="Equipements"/>
        <rangeSet i1="164" ref="C3:D34" sheet="Hauteur"/>
        <rangeSet i1="165" ref="C3:D22" sheet="Heurt"/>
        <rangeSet i1="166" ref="C3:D8" sheet="Hyperbarie"/>
        <rangeSet i1="167" ref="C3:D41" sheet="Incendie"/>
        <rangeSet i1="168" ref="C3:D8" sheet="Levage"/>
        <rangeSet i1="169" ref="C3:D44" sheet="Manutention"/>
        <rangeSet i1="170" ref="C3:D8" sheet="Noyade"/>
        <rangeSet i1="181" ref="C4:D35" sheet="Organisation"/>
        <rangeSet i1="178" ref="C3:D12" sheet="Rayonnement"/>
        <rangeSet i1="180" ref="C3:D47" sheet="Routier"/>
        <rangeSet i1="174" ref="C3:D24" sheet="RPS"/>
        <rangeSet i1="179" ref="C3:D23" sheet="Secours"/>
        <rangeSet i1="176" ref="C3:D13" sheet="Vibrations"/>
      </rangeSets>
    </consolidation>
  </cacheSource>
  <cacheFields count="4">
    <cacheField name="Ligne" numFmtId="0">
      <sharedItems containsBlank="1" count="1230">
        <m/>
        <s v="Organisation : Boissons fraîches à disposition"/>
        <s v="Document : Procédure en cas de déclenchement du niveau 3 ou 4 du plan canicule"/>
        <s v="Travaux : Chaudière fioul"/>
        <s v="Travaux : Isolation des locaux"/>
        <s v="Organisation : Boissons chaudes à disposition"/>
        <s v="Travaux : Climatiser la cuisine"/>
        <s v="Travaux : Ventiler la cuisine avec une hotte aspirante"/>
        <s v="Vérification : Entretien régulier des hottes"/>
        <s v="EPI : Vestes polaires en préparation froide"/>
        <s v="Travaux : Climatiser les locaux administratifs"/>
        <s v="Vérification : Poursuivre l'entretien régulier des filtres des climatisations"/>
        <s v="EPI : Exemple Ambiance thermique"/>
        <s v="Formation : Exemple Ambiance thermique"/>
        <s v="Vérification : Exemple Ambiance thermique"/>
        <s v="Matériel : Lave-linge"/>
        <s v="Matériel : Sèche-linge"/>
        <s v="Organisation : Nettoyage des tenues par les agents"/>
        <s v="Organisation : Contrat avec un pressing"/>
        <s v="Document : Procédure en cas d'Accident d'Exposition au Sang (AES)"/>
        <s v="Médecine préventive : Suivi médical par le médecin du travail, incluant le suivi des vaccinations"/>
        <s v="Médecine préventive : Surveillance Médicale Renforcée (SMR) pour les agents à risques particuliers"/>
        <s v="Matériel : Tenues de travail pour hygiène alimentaire "/>
        <s v="Matériel : Masques chirurgicaux pour hygiène alimentaire "/>
        <s v="Matériel : Charlottes pour hygiène alimentaire "/>
        <s v="Matériel : Lavabos à commande fémorale"/>
        <s v="Formation : Stage &quot;Hygiène alimentaire&quot; pour tous les agents de la cuisine, renouvelée annuellement"/>
        <s v="Document (pandémie) : Plan de Continuité et/ou de Reprise d'Activité (PCA/PRA) avec limitation aux activités essentielles, pas de rassemblement, limitation de l'accès au public, modification des modes opératoires…"/>
        <s v="Organisation (pandémie) : Mise en place du télétravail et des réunions en visioconférence, limitation du nombre d'agent sur site "/>
        <s v="Organisation (pandémie) : Suivi administratif des agents avec communication sur la position administrative (ASA, télétravail, congé maladie) et prise en charge des personnes isolées"/>
        <s v="EPI (pandémie) : Masques chirurgicaux, textiles catégorie 1 ou FFP2, gants, lunettes, blouses, combinaisons jetables, surchaussures"/>
        <s v="Matériel (pandémie) : Gel hydroalcoolique et produits de désinfection, par exemple lingettes ou spray sans rinçage dans les locaux et les véhicules"/>
        <s v="Organisation (pandémie) : Procédure de désinfection pour les locaux type sanitaires et les points critiques (poignées de porte, sanitaires, salle de repas...) ainsi que les véhicules"/>
        <s v="Organisation (pandémie) : Conditions de prise de repas sur place limitant les contacts (plusieurs &quot;services&quot;, autorisation temporaire de prise de repas dans les bureaux, espacement des tables...)"/>
        <s v="Organisation (pandémie) : Rappel des gestes barrières (lavage des mains, distances de sécurité, consignes pour l'éternuement ou en cas de toux...) + information/formation des agents"/>
        <s v="Document (pandémie) : Suivi des préconisations des fiches métiers du ministère du travail ou des branches avec affichage des procédures spécifiques"/>
        <s v="Travaux (pandémie) : Réaménagement des lieux d'accueil du public (vitre transparente, délimitation des distances de sécurité, interphone, affichage…)"/>
        <s v="Organisation (pandémie) : Limitation du nombre d'enfants + gestes barrière spécifiques"/>
        <s v="Organisation (pandémie) : Révision des conditions de prise de repas des enfants (éloignement, rotation, service à table…)"/>
        <s v="Organisation (pandémie) : Révision de l'organisation des ateliers et des activités pédagogiques "/>
        <s v="Vérification : Exemple Risque biologique"/>
        <s v="Organisation : Niveau de bruit inséré dans critère de choix des équipements au moment des achats"/>
        <s v="Organisation : Relevé des niveaux de bruits indiqués sur les machines et dans les notices"/>
        <s v="Mesure : Faire réaliser un relevé sonométrique indicatif sur les différents postes de travail (réfectoire notamment)"/>
        <s v="Médecine préventive : Audiogramme régulier pour le personnel exposé au bruit"/>
        <s v="Travaux : Isolation phonique des locaux, notamment de la salle de restauration"/>
        <s v="EPI : Bouchons antibruit pour la cuisine quand cela est nécessaire"/>
        <s v="Formation : Exemple Bruit"/>
        <s v="Vérification : Exemple Bruit"/>
        <s v="Organisation : Reporter au moins le nom et les pictogrammes de danger sur le bidon non identifié"/>
        <s v="Organisation : Éliminer la bouteille alimentaire contenant un  produit dans le local xxxx"/>
        <s v="Organisation : Centraliser les produits dans un local spécifique et isolé"/>
        <s v="Travaux : Ventiler le local produits avec des ouvertures hautes et basses diamétralement opposées"/>
        <s v="Travaux : Ventiler le local produits avec une extraction mécanique "/>
        <s v="Travaux : Etagères-rétention pour les produits corrosifs"/>
        <s v="Organisation : Vérifier que les produits incompatibles (comburants / inflammables ou acides / bases) ne soient pas stockés ensemble"/>
        <s v="EPI : Tenue de travail"/>
        <s v="EPI : Masques à cartouches adaptés en fonction du produit appliqué"/>
        <s v="Organisation : Stocker les masques et leurs cartouches dans des boîtes ou sacs hermétiques (sac congélation par exemple) pour éviter qu'ils se &quot;chargent&quot; à l'air libre"/>
        <s v="EPI : Gants risque chimique marqués NF EN 374"/>
        <s v="EPI : Lunettes de protection"/>
        <s v="Formation : Stage &quot;Risque chimique&quot; pour les agents utilisant des produits, par le fournisseur ou le CDG par exemple"/>
        <s v="Formation : Stage CNFPT sur l'utilisation des produits d'entretien des locaux"/>
        <s v="Document : Fiches Techniques des produits à récupérer"/>
        <s v="Document : Fiches de Données de Sécurité (FDS) des produits à récupérer"/>
        <s v="Document : Protocoles de nettoyage à afficher dans les locaux"/>
        <s v="Document : Notices de poste risque chimique à rédiger et afficher dans les locaux de stockage (ou intégration aux protocoles de nettoyage)"/>
        <s v="Vérification : Dossier Technique Amiante (DTA) à réaliser sur les bâtiments, puis encaspulage, retrait ou contrôle triennal de l'état de conservation des matériaux contenant de l'amiante"/>
        <s v="Matériel : Pompes de dosage pour le liquide de lavage et de rinçage du lave-vaisselle "/>
        <s v="Matériel : Centrales de mélange / désinfection dans les locaux"/>
        <s v="Organisation : Séparer les installations sanitaires hommes - femmes"/>
        <s v="Travaux : WC hommes supplémentaire"/>
        <s v="Travaux : WC femmes supplémentaire"/>
        <s v="Travaux : Lavabo supplémentaire"/>
        <s v="Travaux : Douche supplémentaire"/>
        <s v="Organisation : Savon liquide dans les sanitaires"/>
        <s v="Organisation : Essuie-main à usage unique dans les sanitaires"/>
        <s v="Organisation : Périodicité quotidienne de nettoyage des WC"/>
        <s v="Organisation : Séparer les vestiaires des zones de travail"/>
        <s v="Organisation : Séparer les vestiaires hommes - femmes"/>
        <s v="Travaux : Agrandir le vestiaire"/>
        <s v="Matériel : Armoires individuelles à double compartiment pour séparer les vêtements de travail des vêtements de ville"/>
        <s v="Matériel : Cadenas sur les armoires individuelles"/>
        <s v="Organisation : Réserver un local pour la prise de repas"/>
        <s v="Travaux : Évier"/>
        <s v="Matériel : Tables et chaises"/>
        <s v="Matériel : Réfrigérateur"/>
        <s v="Matériel : Four micro-ondes"/>
        <s v="Matériel : Plaques électriques"/>
        <s v="Matériel : Gazinière"/>
        <s v="Matériel : Cafetière"/>
        <s v="Matériel : Bouilloire"/>
        <s v="Matériel : Machine à café"/>
        <s v="Matériel : Distributeur automatique de boissons"/>
        <s v="Matériel : Distributeur automatique d'encas"/>
        <s v="Matériel : Fontaine à eau"/>
        <s v="Organisation : Enlever le matériel de restauration des locaux de stockage de produits"/>
        <s v="Travaux : VMC à installer dans les sanitaires et les vestiaires"/>
        <s v="Vérification : Poursuivre le contrôle annuel réglementaire des VMC"/>
        <s v="Vérification : Analyse de la qualité de l'air intérieur par un organisme accrédité afin de se conformer aux exigences réglementaires (code de l'environnement, art. R221-30)"/>
        <s v="Organisation : Enlever le poste de travail xxx du local dépourvu de fenêtre"/>
        <s v="Mesure : Faire réaliser un relevé indicatif de l'éclairement des différents postes de travail avec un luxmètre"/>
        <s v="Travaux : Revoir l'implantation des luminaires"/>
        <s v="Matériel : Stores à lamelles horizontales à prévoir sur les fenêtres dans le bureau"/>
        <s v="Matériel : Lampes d'appoints"/>
        <s v="Organisation : Réaménager les bureaux afin de disposer d'une surface suffisante"/>
        <s v="Travaux : Prises électriques à ajouter pour en avoir au minimum 5 par bureau"/>
        <s v="Organisation :  Placer les écrans des bureaux perpendiculaires aux fenêtres (pas de reflet ni de contrejour)"/>
        <s v="Matériel : Écrans plats réglable en hauteur et inclinaison"/>
        <s v="Matériel : Fauteuils avec assise réglable en hauteur, piétement à 5 branches et roulettes"/>
        <s v="Matériel : Repose-pied pour les agents qui le souhaitent"/>
        <s v="Formation : Sensibilisation à l'ergonomie lors du travail sur écran, par exemple incluse dans la formation Prévention des Risques liés à l'Activité Physique (PRAP), possible par le CDG"/>
        <s v="Organisation : Placer l'écran perpendiculaire aux fenêtres (pas de reflet ni de contrejour) dans le bureau xxx"/>
        <s v="Organisation :  Rehausser l'écran, par exemple avec une rammette de papier, pour que l'arête haute se trouve dans le prolongement de la ligne horizontale des yeux (limitation de la sollicitation des cervicales), dans le bureau xxx"/>
        <s v="Organisation : Placer l'écran à une distance suffisante de l'agent (longueur de bras environ) dans le bureau xxx"/>
        <s v="Organisation :  Placer l'écran face à l'agent plutôt qu'en biais (torsion de la colonne vertébrale) dans le bureau xxx"/>
        <s v="Organisation : Placer le clavier à 10 cm du rebord de table minimum dans le bureau xxx "/>
        <s v="Organisation : Placer le téléphone du coté opposé à la souris dans le bureau xxx"/>
        <s v="Organisation :  Dégager l'espace sous le poste informatique afin de permettre à l'agent de déployer les jambes (déplacer le caisson / l'unité centrale si besoin) dans le bureau xxx"/>
        <s v="Organisation : Laisser un espace suffisant derrière le siège de l'agent (environ 1,20 m) dans le bureau xxx"/>
        <s v="Matériel : Enlever les accoudoirs sur le siège du bureau xxx"/>
        <s v="Matériel : Repose-pied à prévoir au niveau du bureau xxx"/>
        <s v="Matériel : Station d'accueil pour ordinateur portable à prévoir dans le bureau xxx"/>
        <s v="Matériel : Souris ergonomique sans fil à prévoir dans le bureau xxx"/>
        <s v="Matériel : Fauteuil avec têtière à prévoir dans le bureau xxx"/>
        <s v="Matériel : Rehausseur d'écran réglable en hauteur à prévoir dans le bureau xxx"/>
        <s v="Matériel : Support de documents réglable en hauteur / inclinaison entre le clavier et l'écran ou classeur fermé ou page-up ou pupitre à prévoir dans le bureau xxx"/>
        <s v="Matériel : Casque téléphonique à prévoir dans le bureau xxx"/>
        <s v="Travaux : Installations électriques vétustes à refaire"/>
        <s v="Travaux : Tableaux électriques à plastronner (indice IP2X)"/>
        <s v="Organisation : Pictogramme &quot;danger électrique&quot; sur tableaux"/>
        <s v="Travaux : Bouton coup de poing d'arrêt d'urgence électrique accessible directement par les secours"/>
        <s v="Organisation : Enlever le matériel stocké dans les armoires électriques"/>
        <s v="Vérification : Poursuivre le contrôle annuel réglementaire des installations électriques par un organisme spécialisé puis levée des non-conformités le cas échéant"/>
        <s v="Document : Plans de prévention à rédiger pour les interventions d’entreprises extérieures réalisant des travaux dangereux (électriques par exemple)"/>
        <s v="Formation : Habilitation électrique niveau BS ou BR pour les agents de maintenance (changement d'ampoules, réarmement de protections, petits travaux électriques...)"/>
        <s v="Formation : Habilitation électrique niveau &quot;BE manœuvre&quot; ou BS pour les agents amenés à réarmer une protection électrique ou un disjoncteur"/>
        <s v="Document : Tableau de suivi de la validité des habilitations électriques"/>
        <s v="Document : Attestations de conformité + notices en français à récupérer et à conserver pour chaque type d'équipement"/>
        <s v="Document : Carnets de maintenance pour les machines"/>
        <s v="Organisation : Vérifier le marquage CE de tous les équipements de travail"/>
        <s v="EPI : Tenues de travail"/>
        <s v="Document : Consignes d’utilisation des différents équipements (notamment trancheuse) à afficher"/>
        <s v="EPI : Gants cotte de maille pour découpe viande ou nettoyage trancheuse"/>
        <s v="EPI : Maniques en silicone"/>
        <s v="Vérification : Poursuivre le contrôle périodique des appareils de cuisson"/>
        <s v="Matériel : Faire un listing des équipements en cuisine"/>
        <s v="Matériel : Investir dans un réfrigérateur"/>
        <s v="Matériel : Investir dans un congélateur"/>
        <s v="Matériel : Investir dans une patateuse"/>
        <s v="Matériel : Investir dans un ouvre-boîte électrique"/>
        <s v="Matériel : Investir dans un four"/>
        <s v="Matériel : Investir dans une friteuse"/>
        <s v="Matériel : Investir dans un sauteuse"/>
        <s v="Matériel : Investir dans une marmite type &quot;steam&quot;"/>
        <s v="Matériel : Investir dans un robot coupe"/>
        <s v="Matériel : Investir dans un four micro-ondes"/>
        <s v="Matériel : Investir dans un lave-vaisselle"/>
        <s v="Matériel : Investir dans un coupe-pain"/>
        <s v="Travaux : Faire installer un évier"/>
        <s v="Matériel : Lors du remplacement du massicot, investir dans un modèle avec protège-lame"/>
        <s v="Matériel : Équipements sur perche télescopique : mouilleurs et raclettes à vitres, têtes de loup pour la poussière"/>
        <s v="Document : Plan de prévention pour entreprises réalisant des travaux en hauteur"/>
        <s v="Document : Dossier d'Intervention Ultérieure sur l'Ouvrage (DIUO) à disposition pour chaque bâtiment"/>
        <s v="Travaux : Rambardes dans les escaliers"/>
        <s v="Travaux : Nez de marches antidérapants dans les escaliers"/>
        <s v="Travaux : Mise en conformité PMR des escaliers avec Bande d'Éveil à la Vigilance (BEV) podotactile en haut, 1ère et dernière contremarche visuellement contrastée, etc."/>
        <s v="Travaux : Mezzanine à protéger avec garde-corps réglementaire"/>
        <s v="Travaux : Accès à la mezzanine sécurisé par escalier ou échelle fixe"/>
        <s v="Organisation : Recenser les échelles"/>
        <s v="Organisation : Mettre au rebut les échelles vétustes"/>
        <s v="Matériel : Remplacer l'échelle concernée par un équipement marqué &quot;Conforme aux exigences de sécurité&quot; et EN 131"/>
        <s v="Matériel : Remettre les sabots antidérapants manquants sur l'échelle concernée"/>
        <s v="Organisation : Recenser les escabeaux"/>
        <s v="Organisation : Mettre au rebut les escabeaux vétustes"/>
        <s v="Matériel : Remplacer l'escabeau concerné par un équipement marqué &quot;Conforme aux exigences de sécurité&quot; et EN 131"/>
        <s v="Matériel : Remettre les sabots antidérapants manquants sur l'escabeau concerné"/>
        <s v="Matériel : Vérifier la présence d'une sangle entre les 2 plans des escabeaux"/>
        <s v="Organisation : Récupérer un stock de sabots antidérapants d'avance auprès du fournisseur des échelles et escabeaux afin de les remplacer rapidement le cas échéant"/>
        <s v="Organisation : Recenser les marchepieds"/>
        <s v="Matériel : Marchepied type &quot;patte d'éléphant&quot; marqué &quot;Conforme aux exigences de sécurité&quot; et EN 14183"/>
        <s v="Matériel : Plate-forme Individuelle Roulante (PIR) marquée NF P 93-352 pour travaux temporaires de faible hauteur (plancher ≤ 2,50 mètres)"/>
        <s v="Matériel : Plate-forme Individuelle Roulante Légère (PIRL) marquée NF P 93-353 pour travaux temporaires de très faible hauteur (plancher ≤ 1 mètre)"/>
        <s v="Travaux : Points d’ancrage à installer sur les toitures des bâtiments"/>
        <s v="Vérification : Contrôle annuel des points d’ancrage par un organisme spécialisé"/>
        <s v="Travaux : Réparation du plafond"/>
        <s v="Travaux : Sol antidérapant"/>
        <s v="Travaux : Réfection de sol"/>
        <s v="Travaux : Étagères ou racks supplémentaires pour y entreposer tout le matériel à même le sol"/>
        <s v="Travaux : Rayonnages fixés au mur / au sol"/>
        <s v="Travaux : Remplacement des rayonnages bois par des rayonnages métalliques"/>
        <s v="Travaux : Faire refaire le sol souple au niveau des aires de jeux extérieures"/>
        <s v="EPI : Sabots à embouts coqués antidérapants"/>
        <s v="Matériel : Mise au rebut de l’ensemble du matériel inutilisé ou vétuste"/>
        <s v="Organisation : Périodicité de rangement des locaux"/>
        <s v="Organisation : Boîtes de conserve sur étagères"/>
        <s v="Matériel : Panneau de signalisation &quot;Attention, sol mouillé&quot;"/>
        <s v="Matériel : Extincteurs dans les locaux"/>
        <s v="Matériel : Extincteur spécifique à ajouter selon le risque (extincteur à CO2 à côté du tableau électrique)"/>
        <s v="Matériel : Demander au fournisseur de matériel incendie de remplacer l'extincteur de capacité 5 kg de CO2 (poids total ≈ 13 kg) par un de capacité 2 kg (poids total ≈ 6 kg) plus adapté pour du personnel féminin"/>
        <s v="Travaux : Extincteurs à accrocher au mur avec poignée à maximum 1,20 m du sol. Si besoin, les placer dans des boîtiers sécurisés ou sous housse pour éviter qu'ils soient accessibles aux enfants"/>
        <s v="Organisation : Libérer l'accès aux extincteurs"/>
        <s v="Document : Panonceau d'indication à ajouter au-dessus de chaque extincteur"/>
        <s v="Travaux : Système de Sécurité Incendie (SSI) à installer avec alarme + déclencheurs manuels + détecteurs"/>
        <s v="Travaux : Blocs Autonomes d'Éclairage de Sécurité (BAES) à installer"/>
        <s v="Travaux : Trappes de désenfumage à installer dans les escaliers"/>
        <s v="Matériel : Robinets d'Incendie Armés (RIA)"/>
        <s v="Matériel : Portes battantes coupe-feu avec fermeture automatique en cas de déclenchement de l'alarme incendie"/>
        <s v="Travaux : Barre anti-panique ou bouton moleté sur les issues de secours"/>
        <s v="Matériel : &quot;Groom&quot; ferme-porte sur les portes palières"/>
        <s v="Travaux : Conduites gaz à peindre en jaune"/>
        <s v="Travaux : Vanne d'arrêt d'urgence gaz à l'extérieur"/>
        <s v="Formation : Stage de manipulation des extincteurs pour l'ensemble du personnel"/>
        <s v="Organisation : Exercices d'évacuation et essais périodiques du matériel incendie tous les 6 mois, avec 1er exercice dans le mois qui suit la rentrée scolaire"/>
        <s v="Vérification : Demander un passage de la commission de sécurité"/>
        <s v="Vérification : Poursuivre le contrôle annuel réglementaire des extincteurs"/>
        <s v="Vérification : Poursuivre le contrôle annuel réglementaire des BAES"/>
        <s v="Vérification : Poursuivre le contrôle annuel réglementaire de l'alarme incendie / SSI"/>
        <s v="Vérification : Poursuivre le contrôle annuel réglementaire du désenfumage"/>
        <s v="Vérification : Poursuivre le contrôle annuel réglementaire des RIA"/>
        <s v="Vérification : Poursuivre le contrôle annuel réglementaire des installations de gaz"/>
        <s v="Vérification : Poursuivre le contrôle annuel réglementaire de la chaudière fioul"/>
        <s v="Document : Plan Particulier de Mise en Sûreté (PPMS)"/>
        <s v="Organisation : Afficher/compléter les plans d'évacuation et consignes en cas d'incendie, avec numéros en cas d'urgence, définition des points de rassemblement et noms des guide/serre-files dans tous les locaux"/>
        <s v="Document : Registre incendie + Boîtier métallique ininflammable rouge"/>
        <s v="Travaux : Vanne d'arrêt d'urgence gaz en cuisine"/>
        <s v="Matériel : Sauteuse avec allumage éléctronique"/>
        <s v="Document : Procédure de charge de batteries avec, notamment, lieu de charge ventilé et pas de travail risquant de former un point chaud à proximité car émission d'hydrogène, gaz explosif"/>
        <s v="Matériel : Diables"/>
        <s v="Matériel : Poubelles sur roues"/>
        <s v="Travaux : Monte-charge"/>
        <s v="Travaux : Rideaux mécaniques motorisés"/>
        <s v="Vérification : Poursuivre le contrôle réglementaire des ascenseurs par un organisme spécialisé (périodicité 6 semaines / 6 mois / 1 an selon les parties contrôlées)"/>
        <s v="Vérification : Poursuivre le contrôle annuel réglementaire du monte-charge par un organisme spécialisé"/>
        <s v="Formation : Stage Prévention des Risques liés à l'Activité Physique (PRAP) comprenant la formation aux manutentions manuelles (ex-gestes et postures)"/>
        <s v="Formation : Stage CNFPT sur l'entretien des locaux, comprenant un module sur les gestes et postures"/>
        <s v="Organisation : Poids et moyen de préhension inclus dans cahier des charges lors des achats, notamment pour obtenir des conditionnements plus petits à la commande"/>
        <s v="Matériel : Chariots de ménage avec double seau et presse"/>
        <s v="Matériel : Balai de lavage à plat avec manche télescopique et pédale de déverrouillage + seau bi-bac sur roulettes + presse"/>
        <s v="Matériel : Balai à franges + seau classique + grille d'essorage"/>
        <s v="Matériel : Balais trapèzes avec lingettes imprégnées pour balayage humide"/>
        <s v="Matériel : Tuyau prolongateur au niveau du point d'eau pour remplissage des seaux sans avoir à les soulever"/>
        <s v="Travaux : Vide-seau avec grille"/>
        <s v="Matériel : Aspirateurs sur roues"/>
        <s v="Matériel : Raclette à sol"/>
        <s v="Matériel : Pelle + balayette &quot;posture debout&quot;"/>
        <s v="Matériel : Chariots de service"/>
        <s v="Matériel : Chariots de vaisselle à hauteur constante"/>
        <s v="Matériel : Chauffe-assiettes à niveau constant (au self)"/>
        <s v="Matériel : &quot;Echelles&quot; sur roulettes pour plateaux"/>
        <s v="Matériel : Four haut avec chariot intégré pour limiter la manutention de plats"/>
        <s v="Matériel : Sauteuse basculante automatique avec filtre-passoire intégré"/>
        <s v="Matériel : Marmite type &quot;steam&quot; avec robinet de vidange"/>
        <s v="Matériel : Douchette facilitant le nettoyage des gros contenants à la plonge"/>
        <s v="Matériel : Chaises du restaurant scolaire avec poignée et sans pieds de devant pour faciliter leur pose sur les tables lors du lavage du sol"/>
        <s v="Matériel : Diviseur à pâte type &quot;bicyclette&quot;"/>
        <s v="Matériel : Couchettes basses, légères, empilables et faciles à nettoyer"/>
        <s v="Travaux : Bac de douche rehaussé pour nettoyage des enfants, notamment en cas de gastro-entérite"/>
        <s v="Matériel : Sièges adultes bas pour les activités périscolaires et l'accompagnement du temps de restauration"/>
        <s v="Travaux : Rehausse des lave-linge et sèche-linge pour limiter les postures courbées"/>
        <s v="Matériel : Paniers à linge sur roues et à niveau constant"/>
        <s v="Organisation : Nommer par arrêté un assistant / conseiller de prévention"/>
        <s v="Document : Rédiger une lettre de cadrage pour les AP - CP en mentionnant les moyens matériels et temporels octroyés"/>
        <s v="Formation : Inscrire les AP - CP à une formation initiale puis au recyclage annuel de celle-ci"/>
        <s v="Organisation : Mettre en place le CST en interne si effectif ≥ 50 agents"/>
        <s v="Organisation : Mettre en place une F3SCT en interne si effectif  ≥ 200 agents ou risques particuliers"/>
        <s v="Organisation : Réunir au moins 2 fois par an le CST dont au moins une fois sur une thématique concernant la santé, sécurité et conditions de travail (en l'absence de F3SCT)"/>
        <s v="Organisation : Réunir au moins 3 fois par an la F3SCT le cas échéant"/>
        <s v="Formation : Inscrire les représentants du personnel à une formation sur la santé au travail de 5 jours (3 jours pour les membres du CST qui ne siègent pas en F3SCT)"/>
        <s v="Organisation : Suivi médical des agents"/>
        <s v="Organisation : Visite périodique de poste de travail par le médecin du travail"/>
        <s v="Document : Rédiger le DU pour l'ensemble des unités de travail de la collectivité et le valider en CST ou F3SCT le cas échéant"/>
        <s v="Document : Mettre à jour annuellement le DU"/>
        <s v="Document : Mettre en place le registre de santé sécurité au travail"/>
        <s v="Organisation : Informer les agents de l'existence des registres santé sécurité"/>
        <s v="Document : Mettre en place le registre de danger grave et imminent"/>
        <s v="Organisation : Informer sur le droit de retrait et le registre de danger grave et imminent"/>
        <s v="Document : Mettre en place un tableau de suivi des accidents de service"/>
        <s v="Organisation : Prévoir l'analyse des accidents de service graves ou à caractère répété"/>
        <s v="Document : Mettre en place un règlement intérieur santé au travail"/>
        <s v="Document : Mise en place du Registre Social Unique (RSU)"/>
        <s v="Document : Programme Annuel de Prévention des Risques Professionnels et d'Amélioration des Conditions de Travail (PAPRIPACT), obligatoire dans collectivités &gt; 50 agents, facultatif sinon"/>
        <s v="Document : Mettre en place des plans de prévention pour les travaux dangereux sous traités ou dépassant 400 heures"/>
        <s v="Document : Mettre en place des permis de feu pour les travaux par point chaud sous traités ou réalisés dans des ERP"/>
        <s v="Document : Mettre en place des protocoles de chargement - déchargement pour toutes les opérations de ce type"/>
        <s v="Formation : Stage CNFPT &quot;Prévention des accidents du travail&quot; (3 jours)"/>
        <s v="Organisation : Vérification du potentiel radon des sols de la ou des communes sur la carte du site www.isrn.fr"/>
        <s v="Vérification : Mesurage du radon dans les locaux par un organisme agréé si potentiel significatif"/>
        <s v="Document : Présentations périodiques des permis en possession de la Collectivité"/>
        <s v="Organisation : Obligation de prévenir l'employeur en cas de retrait de permis mentionnée dans le règlement intérieur"/>
        <s v="Document : Ordre de mission permanent à faire chaque année pour les agents amenés à utiliser un véhicule (personnel et service) dans le cadre de leur service avec regard sur assurance et contrôle technique"/>
        <s v="Organisation : Communication de la structure sur le risque routier (bilan des accidents de trajet / mission, RI, Règlement d'utilisation des véhicules…) "/>
        <s v="Document : Règlement d'utilisation des véhicules &amp; engins, règlement intérieur et livret d'accueil avec risque routier ainsi que procédures spécifiques lors de missions particulières"/>
        <s v="Document : Information des agents sur l'utilisation des vélos et trotinettes et prise en compte des risques spécifiques "/>
        <s v="Organisation : Mise en place d'une politique de gestion des déplacements domicile/travail (télétravail, covoiturage, transports en commun…)"/>
        <s v="Organisation : Réduction, anticipation et organisation des déplacements mission  (visio conférence, plan de déplacement, transport en commun …) "/>
        <s v="Organisation : Mise en place de contrôles par alcootest, test de dépistage de drogues…  pour les postes de conduite"/>
        <s v="Vérification : Outil de suivi des révisions et contrôles techniques des véhicules (tableau avec alertes ou rappel systématique du garage/centre de CT)"/>
        <s v="Vérification : Contrôle du véhicule avant prise de fonction (feux, freins, carroserie, niveaux, pneumatiques…)"/>
        <s v="Document : Carnet de bord et processus de suivi"/>
        <s v="Matériel : Triangle de pré-signalisation dans chaque véhicule"/>
        <s v="EPI : Gilets haute visibilité dans chaque véhicule"/>
        <s v="Matériel : Équipements hivernaux loi montagne (chaînes, pneumatiques neige, chaussettes…)"/>
        <s v="Matériel : Dispositif de prévention intégré dans les véhicules (dispositif de communication intégrés, éthylotest anti-démarrage, ABS…)"/>
        <s v="Travaux : Garage / préau pour garer les véhicules à l'abri"/>
        <s v="Document : Plan de circulation à mettre en place"/>
        <s v="Travaux : Parking réservé au véhicules personnels"/>
        <s v="Organisation : Séparation des accès des véhicules personnels et de service"/>
        <s v="Organisation : Séparation des circulations piétons et véhicules"/>
        <s v="Travaux : Aménagement d'une aire de lavage"/>
        <s v="Formation : Rappel du code de la route, des réglementations spécifiques en fonction des activités "/>
        <s v="Organisation : Définir les pratiques de communication à l'intérieur des véhicules (utilisation du téléphone…) "/>
        <s v="Formation : Organisation d'une formation de sensibilisation sur le risque routier (journée sécurité routière, stage centaure, éco conduite…) "/>
        <s v="Documents : Diffusion de brochures et affiches sur le risque routier au sein de la collectivité "/>
        <s v="Formation : Formation spécifique à la conduite sur sites, tutorat pour certaines activités (Pompiers, collecte OM, conduite d'engins, travaux routiers, opérations de chargement déchargement, VUL…)"/>
        <s v="Formation : Permis D pour le conducteur d'autocar"/>
        <s v="Formation : Formation Initiale Minimale Obligatoire (FIMO) / Formation Continue Obligatoire (FCO) pour le conducteur d'autocar"/>
        <s v="Matériel : S'assurer que le minibus comprend bien 9 places chauffeur inclus"/>
        <s v="Document : Attestation préfectorale d'aptitude pour les conducteurs du minibus"/>
        <s v="Document : Vignette mauve réglementaire sur le pare-brise du minibus pour le transport des personnes"/>
        <s v="Travaux : Quai de livraison aménagé avec marquage au sol"/>
        <s v="Document : Protocole de chargement/déchargement à rédiger avec les prestataires"/>
        <s v="Matériel : Bandes rouges et blanches rétroréfléchissantes sur le véhicule de livraison de repas s'il est amené à stationner fréquemment sur les chaussées"/>
        <s v="Matériel : Gyrophare orange sur le véhicule de livraison de repas s'il est amené à stationner fréquemment sur les chaussées"/>
        <s v="Document : Recueil des indicateurs RH de risques psychosociaux  et mise en place d'une démarche de prévention de ces risques"/>
        <s v="Formation : Sensibilisation sur les addictions "/>
        <s v="Document : Protocole alcool et addictions"/>
        <s v="Document : Document manager pour la gestion des agents en situation et comportement anormal en rapport aux addictions (Entretien hiérarchique ou « du lendemain »)"/>
        <s v="Organisation : Prise en charge et suivi des agents souffrant d'addictions"/>
        <s v="Formation : Stage &quot;Management&quot; pour les responsables hiérarchiques"/>
        <s v="Formation : Stage &quot;Gestion des conflits&quot;"/>
        <s v="Document : Tableau d'affichage pour le personnel (notes internes…)"/>
        <s v="Document : Signalétique &quot;interdiction de fumer&quot; à afficher dans les locaux"/>
        <s v="Travaux : Accès au bâtiment sécurisé avec visiophone et gâche électrique"/>
        <s v="Document : Main courante pour relever les épisodes de violence"/>
        <s v="Document : Procédure de gestion des agressions"/>
        <s v="Organisation : Prise en charge de suivi psychologique en cas d'agression"/>
        <s v="Formation : Stage de secourisme (PSC1 ou SST) de xx agents pour avoir en permanence au moins 1 secouriste par site"/>
        <s v="Formation : Sensibilisation aux Gestes Qui Sauvent (GQS). Objectif 80 % d'agents formés au secourisme "/>
        <s v="Formation : Recyclage tous les 2 ans pour le SST"/>
        <s v="Matériel : Trousses de secours dans les locaux"/>
        <s v="Matériel : Trousses de secours signalées"/>
        <s v="Organisation : Suivi formalisé des trousses de secours"/>
        <s v="Matériel : Téléphones fixes dans les locaux"/>
        <s v="Matériel : Téléphones portables personnels des agents"/>
        <s v="Matériel : Téléphones portables professionnels pour les chefs d'équipe"/>
        <s v="Matériel : Défibrillateur dans les locaux"/>
        <s v="Document : Procédure-réflexe en cas d'accident à afficher dans les locaux"/>
        <s v="Matériel : Compresse en cas de brûlure type Brûlstop ou Burnshield"/>
        <s v="Matériel : Kit en cas de sectionnement de membre dans la trousse de secours"/>
        <s v="Matériel : Rince-œil avec consigne affichée (incliner la tête du côté de l'œil lésé…)"/>
        <s v="Organisation : Pour les travailleurs isolés, autre agent à proximité, visites ou appels réguliers, notamment en fin de poste (agent d'entretien le soir par exemple)"/>
        <s v="Matériel : Remplacement du siège des véhicules de transport en commun tous les 5 ans"/>
        <s v="Document : Relevé des données sur engins (date d'achat, état du siège, conditions d'utilisation, durée d'exposition)"/>
        <s v="Mesure : Évaluation des niveaux de vibrations mécaniques des autocars"/>
        <s v="N’autoriser la collecte que dans les impasses où le véhicule peut opérer un demi-tour" u="1"/>
        <s v="Matériel : Gyrophare orange sur le véhicule de livraison de repas" u="1"/>
        <s v="Recensement des postes mal éclairés" u="1"/>
        <s v="Interdire la collecte en marche arrière" u="1"/>
        <s v="Remplacement des rayonnages bois par des rayonnages métalliques" u="1"/>
        <s v="Bétonnières recensées :_x000a_• " u="1"/>
        <s v="Tronçonneuses et élagueuses :_x000a_• " u="1"/>
        <s v="Bandes rouges et blanches rétroréfléchissantes sur véhicules à progression lente ou qui s’arrêtent fréquemment sur la voie publique :_x000a_• " u="1"/>
        <s v="Racks amovibles pour mobilier" u="1"/>
        <s v="EPI : Casque de chantier" u="1"/>
        <s v="Perceuse à colonne scellée au plan de travail" u="1"/>
        <s v="Organisation (pandémie) : Limitation de l'accueil du public par les contacts téléphoniques et les mails + procédure pour le public isolé (personnes agées, handicap…)" u="1"/>
        <s v="Sableuse" u="1"/>
        <s v="Panneau AK5 + tri-flash sur véhicules signalant un chantier" u="1"/>
        <s v="Cuve d'eau pour les chantiers" u="1"/>
        <s v="Nez de marches antidérapants" u="1"/>
        <s v="Documents : Procédure en cas de plan canicule" u="1"/>
        <s v="Cabine fermée sur tracteur ou protection type plexiglas côté épareuse" u="1"/>
        <s v="Médecine préventive : Vaccinations en lien avec le médecin de prévention, notamment tétanos, DTP et hépatite B selon l'activité" u="1"/>
        <s v="Vérification : Monte-charge annuellement par un organisme de contrôle" u="1"/>
        <s v="Formation : Gestion des conflits" u="1"/>
        <s v="Poignées de sécurité sur les motobineuses" u="1"/>
        <s v="Vérification : Installations gaz annuellement" u="1"/>
        <s v="Organisation (pandémie) : Si agent avec symptômes de maladie épidémique et après avis médical, mise en place d'une quarantaine " u="1"/>
        <s v="Récupération des Fiches de Données de Sécurité (FDS) des produits" u="1"/>
        <s v="Bouille" u="1"/>
        <s v="Trémie pour épandage de sel" u="1"/>
        <s v="Système de gestion des machines portatives avec numérotation et jetons permettant d'identifier quel agent est en train d'utiliser quelle machine" u="1"/>
        <s v="Vérification annuelle des BAES" u="1"/>
        <s v="Equipements sur remorque :_x000a_• Broyeur à déchets verts_x000a_• Aspirateur à feuilles_x000a_• Bouille_x000a_• Epandeur_x000a_• Cuve avec pulvérisateur_x000a_• Compresseur d'air pour marteau-piqueur_x000a_• Cuve d'eau pour chantiers" u="1"/>
        <s v="Documents : Consignes en cas d'incendie à afficher dans les locaux" u="1"/>
        <s v="Vérification : Contrôle annuel réglementaire des installations de gaz" u="1"/>
        <s v="Information générale du public dans journal de la collectivité" u="1"/>
        <s v="Documents : Plan de prévention pour entreprises réalisant des travaux en hauteur" u="1"/>
        <s v="Bennes amovibles type Ampli-roll" u="1"/>
        <s v="Formation : Sensibilisation à l'ergonomie lors du travail sur écran, incluse dans la formation Prévention des Risques liés à l'Activité Physique (PRAP), possible par le CDG" u="1"/>
        <s v="BOM avec lève-conteneurs " u="1"/>
        <s v="Certificat d'Aptitude à la Conduite En Sécurité (CACES) à jour (valable 10 ans pour les engins de chantier et 5 ans pour les engins de levage)" u="1"/>
        <s v="Ergo anti-coup de fouet sous les tronçonneuses" u="1"/>
        <s v="Organisation : Eliminer la bouteille alimentaire contenant un  produit dans le local xxxx" u="1"/>
        <s v="Matériel : Plate-forme Individuelle Roulante Légère (PIRL) pour travaux temporaires de faible hauteur" u="1"/>
        <s v="Maintenance du système de ventilation Ferronnerie" u="1"/>
        <s v="Chariots de manutention :_x000a_• Chariots bas_x000a_• Chariots de service" u="1"/>
        <s v="Bras d'épareuse en Z sur le côté, pilotable avec joystick" u="1"/>
        <s v="Plaque vibrante" u="1"/>
        <s v="Formation au débroussaillement (stage CNFPT)" u="1"/>
        <s v="Rédaction des notices de poste risque chimique et affichage dans les locaux de stockage" u="1"/>
        <s v="EPI : Gants" u="1"/>
        <s v="Débroussailleuses guidées par un agent à pied (type Gyrobroyeur ou Gravely) :_x000a_• " u="1"/>
        <s v="Affichage d'une procédure-réflexe en cas d'accident" u="1"/>
        <s v="Organisation : DTA à transmettre à toute entreprise intervenant sur le bâtiment" u="1"/>
        <s v="Boissons chaudes à disposition" u="1"/>
        <s v="Séparation des installations sanitaires hommes - femmes" u="1"/>
        <s v="Permis B pour VL" u="1"/>
        <s v="Procédure de récupération des animaux morts" u="1"/>
        <s v="Consignes pour obligation du port d’un vêtement haute visibilité pour tout travailleur sur voie publique" u="1"/>
        <s v="Vérification annuelle de l'extracteur de l'atelier Mécanique par un organisme de contrôle" u="1"/>
        <s v="Vérification des gradins par un organisme habilité si couverture" u="1"/>
        <s v="EPI : Gants isolants" u="1"/>
        <s v="Vanne d'arrêt d'urgence gaz" u="1"/>
        <s v="Crics :_x000a_• VL_x000a_• PL" u="1"/>
        <s v="Formation au balisage de chantier (stage CNFPT)" u="1"/>
        <s v="Formation spécifique pour l'élagage en hauteur" u="1"/>
        <s v="Procédure fosse septique" u="1"/>
        <s v="Vérifier que les produits incompatibles (comburants / inflammables ou acides / bases) ne soient pas stockés ensemble" u="1"/>
        <s v="Formation des agents exposés au risque chimique, par le fournisseur par exemple" u="1"/>
        <s v="Protocoles de nettoyage affichés dans les locaux" u="1"/>
        <s v="Lave-linge" u="1"/>
        <s v="Bouilloire" u="1"/>
        <s v="Documents : Consignes de sécurité à rédiger si risque d'exposition à l'amiante" u="1"/>
        <s v="Contact du fournisseur pour procédure de substitution des CMR" u="1"/>
        <s v="Projecteur sur pied" u="1"/>
        <s v="Poste à souder à l'argon" u="1"/>
        <s v="Données sur engins (date d'achat, état du siège, conditions d'utilisation, durée d'exposition)" u="1"/>
        <s v="Recensement des aides à la manutention" u="1"/>
        <s v="Requalification de la cuve du compresseur d'air de l'atelier Mécanique tous les 10 ans" u="1"/>
        <s v="Organisation (pandémie) : Limitation autant que possible des situations de coactivité avec les entreprises (interventions à des horaires différents…)" u="1"/>
        <s v="Rince-œil avec consigne affichée : incliner la tête du côté de l'œil lésé…" u="1"/>
        <s v="Documents : Protocole alcool et addictions" u="1"/>
        <s v="Tourets à meuler :_x000a_• " u="1"/>
        <s v="BOM avec limiteurs de vitesse ne pouvant être shuntés" u="1"/>
        <s v="Système de Sécurité Incendie (SSI) : alarme + détecteurs + déclencheurs manuels" u="1"/>
        <s v="EPI : Chaussures de sécurité" u="1"/>
        <s v="Vérification annuelle de la grue d'atelier par un organisme de contrôle" u="1"/>
        <s v="BOM avec détecteurs de présence entraînant l’arrêt du compacteur si un ripeur passe un bras dans la zone de compactage" u="1"/>
        <s v="Treuil" u="1"/>
        <s v="EPI : Harnais + antichute si échelle d'accès aux poteaux d'éclairage du stade" u="1"/>
        <s v="EPI : Masques à cartouches stockés à l'abri de tout polluant, dans des boîtes ou sacs hermétiques" u="1"/>
        <s v="Visa du médecin de prévention sur l'autorisation de conduite" u="1"/>
        <s v="Conditions de stockage" u="1"/>
        <s v="Matériel : Triangle de présignalisation dans chaque véhicule" u="1"/>
        <s v="Formation : Risque amiante pour le personnel concerné" u="1"/>
        <s v="Poste radio" u="1"/>
        <s v="Fontaine à eau" u="1"/>
        <s v="Fiche récapitulative des principales règles de balisage dans chaque véhicule" u="1"/>
        <s v="Travaux : VMC à installer dans le vestiaire" u="1"/>
        <s v="Organisation (pandémie) : Études ergonomiques des postes à domicile ou diffusion de consignes sur l'aménagement des logements pour le télétravail" u="1"/>
        <s v="Documents : Plans d'évacuation à afficher dans les locaux" u="1"/>
        <s v="Machines à café" u="1"/>
        <s v="EPI : Protège-tibias" u="1"/>
        <s v="Téléphones fixes dans les locaux" u="1"/>
        <s v="Panneaux en nombre suffisant" u="1"/>
        <s v="Consignes quant à l'utilisation des appareils de levage (interdiction de déplacer une charge au-dessus d'un agent, interdiction de laisser une charge sans surveillance…)" u="1"/>
        <s v="Enlèvement des équipements de travail appartenant au personnel :_x000a_• " u="1"/>
        <s v="Réfrigérateur" u="1"/>
        <s v="1 WC + 1 urinoir pour 20 hommes" u="1"/>
        <s v="Si réalisation de rayonnages intérieurs, passage du véhicule aux Mines" u="1"/>
        <s v="Armoires individuelles" u="1"/>
        <s v="Relevé des produits autorisés : " u="1"/>
        <s v="Organisation (pandémie) : Réduction des effectifs sur site, séparation des équipes en évitant tout travailleur isolé (un agent par véhicule, distance à l'intérieur du véhicule, un seul ripeur, travail simultané à bonne distance…)" u="1"/>
        <s v="Organisation (pandémie) : Réorganisation des tournées de collecte de déchets ménagers" u="1"/>
        <s v="Autres machines de voirie recensées :_x000a_• 1 marteau-piqueur_x000a_• 1 plaque vibrante_x000a_• 1 aspirateur à feuilles_x000a_• 1 bouille_x000a_• 1 motopompe_x000a_• 1 sableuse_x000a_• 1 trémie pour épandage du sel" u="1"/>
        <s v="Travaux : WC femme supplémentaire (code du travail : 2 WC pour 20 femmes)" u="1"/>
        <s v="Carnets de maintenance pour les machines" u="1"/>
        <s v="Extincteur dans véhicule" u="1"/>
        <s v="Vestiaire séparé des ateliers" u="1"/>
        <s v="EPI : Chaussures antidérapants" u="1"/>
        <s v="Formation : Inscrire les réprésentants du personnel en CHSCT  à une formation sur la santé au travail (5 jours)" u="1"/>
        <s v="Document : Plan de continuité d'activité en cas de pandémie" u="1"/>
        <s v="Patins antidérapants sur les échelles, escabeaux et marchepieds" u="1"/>
        <s v="Arête haute de l'écran dans le prolongement de la ligne horizontale des yeux" u="1"/>
        <s v="Arceau de sécurité sur tondeuse autoportée" u="1"/>
        <s v="EPI : Ceinture dorsale si besoin (voir avec médecin de prévention)" u="1"/>
        <s v="Elimination des produits qui ne sont plus autorisés :" u="1"/>
        <s v="Barres de retenue au sol pour éviter le glissement des chaises empilées contre le mur" u="1"/>
        <s v="Locaux de travail pourvus de fenêtres pour la lumière naturelle (pas de local aveugle)" u="1"/>
        <s v="Débroussailleuses :_x000a_• " u="1"/>
        <s v="Tondeuses guidées par un agent à pied recensées :_x000a_• " u="1"/>
        <s v="Placer l'écran perpendiculaire à la fenêtre pour éviter le contrejour actuel dans le bureau 1" u="1"/>
        <s v="Vérification : Entretien régulier des hottes et VMC" u="1"/>
        <s v="EPI : Masques" u="1"/>
        <s v="Mise à la terre si cuve métallique" u="1"/>
        <s v="Sacs plastiques à disposition pour récupération des animaux morts" u="1"/>
        <s v="Organisation : Affichage de plans d'évacuation et consignes en cas d'incendie, avec définition des points de rassemblement et noms des guide/serre-files dans tous les locaux" u="1"/>
        <s v="Calage des débroussailleuses en travers dans le coffre des utilitaires" u="1"/>
        <s v="Achat d'une Plate-forme Individuelle Roulante Légère (PIRL) pour travaux temporaires de faible hauteur (notamment aire de lavage)" u="1"/>
        <s v="Rayonnages fixés au mur / au sol" u="1"/>
        <s v="EPI : Lunettes de sécurité en complément si nécessaire" u="1"/>
        <s v="Travaux : Installation de douches (règlementation : 1 pomme pour 8 agents réalisant des travaux insalubres ou salissants)" u="1"/>
        <s v="Remisage des véhicules dans un garage" u="1"/>
        <s v="Organisation : Visite périodique de poste de travail par le médecin de prévention" u="1"/>
        <s v="BOM avec détecteurs de présence des ripeurs sur les marchepieds" u="1"/>
        <s v="Vérification de la grue auxiliaire" u="1"/>
        <s v="EPI : Gilets haute visibilité" u="1"/>
        <s v="EPI : Parkas haute visibilité" u="1"/>
        <s v="Cuve de récupération des huiles usagées" u="1"/>
        <s v="Document : Procédure en cas de plan canicule" u="1"/>
        <s v="Lieu de charge ventilé (émission d'hydrogène, gaz explosif)" u="1"/>
        <s v="Porte-documents réglable en hauteur / inclinaison entre le clavier et l'écran ou classeur fermé ou page-up ou pupitre" u="1"/>
        <s v="EPI : Gants spécifiques risque chimique" u="1"/>
        <s v="Chariots de service" u="1"/>
        <s v="Travaux : Ventiler la cuisine avec hotte + VMC" u="1"/>
        <s v="Mesure annuelle du taux d'empoussièrement de la Menuiserie (code du travail : maximum 1 mg/m3 de poussières de bois dans l'air)" u="1"/>
        <s v="Sèche-linge" u="1"/>
        <s v="Double paroi ou bac de rétention sous la cuve" u="1"/>
        <s v="Séparation des vestiaires hommes - femmes" u="1"/>
        <s v="Recensement des produits Cancérogènes, Mutagènes et Reprotoxiques (CMR)" u="1"/>
        <s v="Vérification : Installations électriques annuellement par un organisme de contrôle puis levée des non-conformités le cas échéant" u="1"/>
        <s v="Affichage des EPI nécessaires par machine dans les ateliers" u="1"/>
        <s v="Marchepied marqué &quot;Conforme aux exigences de sécurité&quot; et EN 14183" u="1"/>
        <s v="Ponts élévateurs :_x000a_• Pont 4 colonnes_x000a_• Pont 2 colonnes (ciseaux)" u="1"/>
        <s v="Médecine préventive : Audiogramme régulier" u="1"/>
        <s v="Baladeuse" u="1"/>
        <s v="Jerricanes réglementaires avec marquage ONU" u="1"/>
        <s v="Trousses de secours signalées" u="1"/>
        <s v="Machine à peindre en bon état" u="1"/>
        <s v="Vérification : Contrôle annuel réglementaire des VMC" u="1"/>
        <s v="Conformité des échafaudages :_x000a_• " u="1"/>
        <s v="Documents : Notices de poste risque chimique à rédiger et afficher dans les locaux de stockage (ou intégration aux protocoles de nettoyage)" u="1"/>
        <s v="EPI : Lunettes de sécurité" u="1"/>
        <s v="Harnais de maintien débroussailleuse" u="1"/>
        <s v="Conformité des Plates-formes Elévatrices Mobiles de Personnel (PEMP)" u="1"/>
        <s v="Cafetière" u="1"/>
        <s v="Accessoires de levage :_x000a_• Elingues textiles_x000a_• Câbles_x000a_• Chaînes" u="1"/>
        <s v="Kit en cas de sectionnement de membre dans la trousse de secours" u="1"/>
        <s v="Utilisation de la nacelle pour l'éclairage public" u="1"/>
        <s v="Travaux : WC homme supplémentaire (code du travail : 1 WC + 1 urinoir pour 20 hommes)" u="1"/>
        <s v="Document : Consignes en cas d'incendie à afficher dans les locaux" u="1"/>
        <s v="Consignes sur stockage et port des EPI risque chimique" u="1"/>
        <s v="Bon état du tractopelle" u="1"/>
        <s v="Documents : Dossier d'Intervention Ultérieure sur l'Ouvrage (DIUO) à disposition pour chaque bâtiment" u="1"/>
        <s v="Organisation (pandémie) : Espacement des tables du réfectoire pour respecter les mesures barrières et limiter le nombre de personne prenant simultanément leur repas" u="1"/>
        <s v="Documents : Main courante pour relever les épisodes de violence" u="1"/>
        <s v="Téléphones portables personnels des agents" u="1"/>
        <s v="Aspirateurs" u="1"/>
        <s v="Postes à souder recensés :_x000a_• Oxyacétylénique avec flexibles et détendeur en bon état_x000a_• Poste à argon_x000a_• Poste à l'arc" u="1"/>
        <s v="EPI : Masques à poussière" u="1"/>
        <s v="Marquage CE des appareils de levage :_x000a_• " u="1"/>
        <s v="Aménagement d'un parking réservé au véhicules personnels" u="1"/>
        <s v="Séparation des circulations piétons et véhicules" u="1"/>
        <s v="Habilitation funéraire" u="1"/>
        <s v="Event en partie haute de la cuve" u="1"/>
        <s v="Périodicité de rangement des locaux" u="1"/>
        <s v="Robinets d'Incendie Armés (RIA)" u="1"/>
        <s v="Recensement des motoculteurs et motobineuses :_x000a_• Motoculteurs_x000a_• Motobineuses" u="1"/>
        <s v="Formation Prévention et Secours Civique de niveau 1 (PSC1) ou Sauveteur Secouriste du Travail (SST) de façon à avoir en permanence au moins 1 secouriste par site + recyclage tous les 2 ans pour le SST" u="1"/>
        <s v="Scie à métal avec arrêt d'urgence" u="1"/>
        <s v="Ventilation de la cuisine (hotte + VMC)" u="1"/>
        <s v="Bandes rouges et blanches rétroréfléchissantes sur le véhicule de livraison de repas" u="1"/>
        <s v="Document : Consignes de sécurité à rédiger si risque d'exposition à l'amiante" u="1"/>
        <s v="Portiques sur roues pour les chaises et tréteaux" u="1"/>
        <s v="Machines à boissons" u="1"/>
        <s v="Organisation : Guide/serre-files en cas d'incendie à désigner dans tous les locaux" u="1"/>
        <s v="Groupe électrogène" u="1"/>
        <s v="Carter de protection autour de la couronne de la bétonnière" u="1"/>
        <s v="Escabeaux marqués &quot;Conforme aux exigences de sécurité&quot; et EN 131" u="1"/>
        <s v="Conformité des EPI antichute (harnais, longes, connecteurs…)" u="1"/>
        <s v="Ecrans parallèles au rebord de table" u="1"/>
        <s v="Matériel : Masques chirurgicaux en cas de pandémie" u="1"/>
        <s v="Bouton d'arrêt d'urgence type coup de poing sur la scie à ruban" u="1"/>
        <s v="Organisation : Recenser les aides à la manutention" u="1"/>
        <s v="Travaux : Levée des non-conformités électriques suite à la vérification" u="1"/>
        <s v="Mobilier en plastique plus léger" u="1"/>
        <s v="Affichage des EPI nécessaires par machine" u="1"/>
        <s v="Respect du code de la route pour déplacements du tractopelle non immatriculé :_x000a_• Soit sur porte-char_x000a_• Soit avec signalétique &quot;convoi exceptionnel&quot;" u="1"/>
        <s v="Installation de points d’ancrage sur les toitures des bâtiments" u="1"/>
        <s v="Matériel : Marchepied marqué &quot;Conforme aux exigences de sécurité&quot; et EN 14183" u="1"/>
        <s v="Stockage d'illuminations de Noël suspendues au mur" u="1"/>
        <s v="Attestation justifiant d'une activité de conduite sans interruption de plus de 10 ans = dérogation à la Formation Initiale Minimale Obligatoire (FIMO)" u="1"/>
        <s v="Organisation : Local de repas" u="1"/>
        <s v="Souris ergonomique sans fil pour l'agent souffrant du syndrome du canal carpien dans le bureau 1" u="1"/>
        <s v="Marquages CE des équipements de travail" u="1"/>
        <s v="Organisation : Remisage des véhicules dans un garage" u="1"/>
        <s v="Ventilation de la Ferronnerie par les portes ouvertes pendant les opérations de soudage" u="1"/>
        <s v="Centrale d'aspiration avec buse positionnable sur les pots d'échappement des véhicules" u="1"/>
        <s v="Organisation : Réorganiser les bureaux afin de disposer d'une surface suffisante_x000a_Recommandation INRS : 10 m² par personne" u="1"/>
        <s v="Obligation de prévenir l'employeur en cas de retrait de permis mentionnée dans le règlement intérieur" u="1"/>
        <s v="Requalification de la cuve du compresseur d'air tous les 10 ans" u="1"/>
        <s v="Consignes pour travaux en tranchées" u="1"/>
        <s v="Prises électriques en nombre suffisant (au moins 5 par poste)" u="1"/>
        <s v="Système de bacs sur la tondeuse autoportée du Stade" u="1"/>
        <s v="Chariots de vaisselle à hauteur constante" u="1"/>
        <s v="Outils suspendus sur tiges murales" u="1"/>
        <s v="Sèche-linge à disposition" u="1"/>
        <s v="EPI : Gants ajustés" u="1"/>
        <s v="Extincteurs dans les véhicules transportant des machines thermiques, du carburant ou utilisés pour chantier de brûlage" u="1"/>
        <s v="Travaux : Blocs Autonomes d'Eclairage de Sécurité (BAES) à installer" u="1"/>
        <s v="Documents : Procédure en cas d'Accident d'Exposition au Sang (AES)" u="1"/>
        <s v="Gazinière" u="1"/>
        <s v="Mesure : Eclairement sur les différents postes de travail" u="1"/>
        <s v="Travaux : WC hommes supplémentaire à installer_x000a_Code du travail : 1 WC + 1 urinoir pour 20 hommes" u="1"/>
        <s v="Autres machines de menuiserie recensées :_x000a_• Electroportatif" u="1"/>
        <s v="EPI : Gants anti-vibratiles" u="1"/>
        <s v="EPI : Tablier de débroussaillage" u="1"/>
        <s v="Douche de sécurité avec consigne affichée : enlever les chaussures..." u="1"/>
        <s v="Formation : Management pour les chefs de service" u="1"/>
        <s v="Triangle de présignalisation dans chaque véhicule" u="1"/>
        <s v="Matériel : Chauffage gasoil type &quot;canon&quot;" u="1"/>
        <s v="Vérification annuelle de l'extracteur de la Ferronnerie par un organisme de contrôle" u="1"/>
        <s v="Vérification annuelle des arbres à cardan de l'épareuse par un organisme de contrôle" u="1"/>
        <s v="Aspirateur à feuilles" u="1"/>
        <s v="Respect du PTAC des BOM, même à l’occasion d’une collecte importante (risque d’accident et possibilité de verbalisation du chauffeur par la police)" u="1"/>
        <s v="Organisation (pandémie) : Nettoyage du chantier et des véhicules après intervention " u="1"/>
        <s v="Matériel : Siège avec têtière à prévoir dans le bureau xxx" u="1"/>
        <s v="Vérification : Contrôle annuel réglementaire du désenfumage" u="1"/>
        <s v="Matériel : Rehausseur d'écran réglable en hauteur" u="1"/>
        <s v="Evaluation des niveaux de vibration des PL et engins" u="1"/>
        <s v="EPI : Casque forestier avec visière et atténuateurs de bruit" u="1"/>
        <s v="Accès sécurisé par escalier ou échelle fixe" u="1"/>
        <s v="Patins antidérapants sur les escabeaux" u="1"/>
        <s v="Relevé des niveaux de bruits indiqués sur les machines et dans les notices" u="1"/>
        <s v="Vérification du palan" u="1"/>
        <s v="Matériel : Souris ergonomique sans fil" u="1"/>
        <s v="Recensement des lieux à problème pour l'éclairage publique" u="1"/>
        <s v="Podium complet en éléments séparsés" u="1"/>
        <s v="Organisation : Récupérer un stock de patins antidérapants d'avance auprès du fournisseur des échelles et escabeaux afin de les remplacer rapidement le cas échéant" u="1"/>
        <s v="EPI : Combinaison jetable en Tyvek étanche aux aérosols liquides / particules / éclaboussures (type 4-5-6)" u="1"/>
        <s v="Travaux : Vanne d'arrêt d'urgence gaz en cuisine et à l'extérieur" u="1"/>
        <s v="Surveillance médicale renforcée pour les agents &quot;à risques particuliers&quot;" u="1"/>
        <s v="Système d'aspiration des fumées de soudage avec buse positionnable au-dessus du poste de travail" u="1"/>
        <s v="Contrat de maintenance appareils de cuisson" u="1"/>
        <s v="Vérification annuelle des motobineuses par un organisme de contrôle" u="1"/>
        <s v="Trousses de secours dans les véhicules" u="1"/>
        <s v="Vérification : Entretien régulier de la climatisation" u="1"/>
        <s v="Achat des ouvrages de référence de la DDE sur le balisage de chantier et mise à disposition des équipes" u="1"/>
        <s v="Chargeurs-démarreurs de batteries recensés :_x000a_• " u="1"/>
        <s v="Formation au montage des structures festivités" u="1"/>
        <s v="BOM avec boîtes de vitesse automatique" u="1"/>
        <s v="Médecine préventive : Suivi médical par le médecin de prévention, incluant le suivi des vaccinations" u="1"/>
        <s v="Râteliers pour ranger les planches à l'horizontale" u="1"/>
        <s v="Organisation : Pour les travailleurs isolés, autre agent à proximité, visites ou appels réguliers, notamment en fin de poste" u="1"/>
        <s v="Centrales de mélange / désinfection dans les locaux" u="1"/>
        <s v="Matériel : Gyrophare sur le véhicule de livraison de repas" u="1"/>
        <s v="Bon état de la mini-pelle" u="1"/>
        <s v="Poids et moyen de préhension inclus dans cahier des charges lors des achats, notamment pour obtenir des conditionnements plus petits à la commande" u="1"/>
        <s v="Travaux : Nez de marches antidérapants et visuellement contrastés dans les escaliers" u="1"/>
        <s v="Organisation (pandémie) : Procédure de nettoyage/désinfection des véhicules notamment en cas de véhicules partagés (voir fiche CIG Petite Couronne)" u="1"/>
        <s v="Travaux : Extincteurs à accrocher au mur avec poignée à maximum 1,20 m du sol" u="1"/>
        <s v="Charlottes pour hygiène alimentaire " u="1"/>
        <s v="Vestiaire d'au moins 1m² par personne" u="1"/>
        <s v="Médecine préventive (pandémie) : Prise de température régulière des résidents concernés" u="1"/>
        <s v="Boutons marche / arrêt séparés, recouverts par un bouton d'arrêt d'urgence type coup de poing sur la perceuse à colonne" u="1"/>
        <s v="Formation à l'utilisation du harnais antichute, spécifique aux opérations envisagées et incluant les procédures de sauvetage" u="1"/>
        <s v="EPI : Gants ininflammables" u="1"/>
        <s v="Placer les produits corrosifs sur étagères-rétention" u="1"/>
        <s v="Organisation (pandémie) : Rappel des gestes barrières (lavage des mains, distances de sécurité, consignes pour l'éternuement ou en cas de toux...)" u="1"/>
        <s v="Autres machines de mécanique recensées :_x000a_• Electroportatif_x000a_• Groupe électrogène_x000a_• Presse" u="1"/>
        <s v="Vérification annuelle des harnais antichute" u="1"/>
        <s v="Formation : Risque chimique pour les agents utilisant des produits, par le fournisseur ou le CDG par exemple" u="1"/>
        <s v="Rambardes dans les escaliers" u="1"/>
        <s v="Placer l'écran perpendiculaire à la fenêtre pour éviter le reflet actuel dans le bureau 1" u="1"/>
        <s v="Evacuer les bouteilles de gaz vides" u="1"/>
        <s v="Organisation : Travailleurs à proximité, visites ou appels réguliers des travailleurs isolés, notamment en fin de poste" u="1"/>
        <s v="Fiches Techniques des produits en possession du service" u="1"/>
        <s v="Matériel : Ecrans plats réglable en hauteur et inclinaison" u="1"/>
        <s v="Trousses de secours dans les locaux" u="1"/>
        <s v="Matériel : Machines à café" u="1"/>
        <s v="Formation, CACES et autorisation de conduite pour la grue auxiliaire" u="1"/>
        <s v="Doubles gâchettes sur les débroussailleuses" u="1"/>
        <s v="Travaux : Douches à installer_x000a_Code du travail : 1 pomme pour 8 agents réalisant des travaux insalubres ou salissants" u="1"/>
        <s v="Organisation : Périodicité quotidienne de nettoyage des sanitaires" u="1"/>
        <s v="Pompes sur les fûts de lubrifiants" u="1"/>
        <s v="Documents : Carnets de maintenance pour les machines" u="1"/>
        <s v="Vérification : Contrat de maintenance appareils de cuisson" u="1"/>
        <s v="Procédure de gestion des agressions" u="1"/>
        <s v="Autorisation de conduite signée de l'autorité territoriale" u="1"/>
        <s v="Bouton d'arrêt d'urgence type coup de poing sur le combiné à bois" u="1"/>
        <s v="Vérification annuelle des élingues et câbles de levage par un organisme de contrôle" u="1"/>
        <s v="Documents : Relevé des données sur engins (date d'achat, état du siège, conditions d'utilisation, durée d'exposition)" u="1"/>
        <s v="2 WC pour 20 femmes" u="1"/>
        <s v="Travaux : VMC à installer dans les sanitaires" u="1"/>
        <s v="Formation Prévention des Risques liés à l'Activité Physique (PRAP) comprenant la formation aux manutentions (gestes et postures)" u="1"/>
        <s v="Rouleau compacteur guidé par un agent à pied, en bon état" u="1"/>
        <s v="Niveau de bruit inséré dans critère de choix des équipements au moment des achats" u="1"/>
        <s v="Stockage des élingues suspendues pour éviter toute détérioration" u="1"/>
        <s v="Vérification : Contrôle annuel réglementaire du monte-charge par un organisme spécialisé" u="1"/>
        <s v="Consignes de travail pour débroussaillage" u="1"/>
        <s v="Travaux : Etagères ou racks supplémentaires pour y entreposer tout le matériel à même le sol" u="1"/>
        <s v="Matériel : Equipements sur perche télescopique : mouilleurs et raclettes à vitres, têtes de loup pour la poussière" u="1"/>
        <s v="Vérifier que le tractopelle soit adapté pour le levage (clapets anti-retours)" u="1"/>
        <s v="Vérification des flexibles, détendeurs et joints d'étanchéité des postes à souder oxyacétyléniques" u="1"/>
        <s v="Formation : Prévention et Secours Civique de niveau 1 (PSC1) ou Sauveteur Secouriste du Travail (SST) pour au moins 1 secouriste par site + recyclage tous les 2 ans pour le SST" u="1"/>
        <s v="Recensement des fosses septiques " u="1"/>
        <s v="Consignes de sécurité si risque d'exposition à l'amiante" u="1"/>
        <s v="Formation à l’hygiène alimentaire pour tous les agents de la cuisine, renouvelée annuellement" u="1"/>
        <s v="Organisation (pandémie) : Mise en place du télétravail et des réunions en visioconférence" u="1"/>
        <s v="Marteau-piqueur" u="1"/>
        <s v="Gradins en bois pliables" u="1"/>
        <s v="Douches" u="1"/>
        <s v="Casiers pour ranger les plaques de bois à la verticale" u="1"/>
        <s v="Matériel : Siège avec têtière" u="1"/>
        <s v="Fils électriques et réseaux suffisamment longs pour placer le poste selon le souhait de l'agent" u="1"/>
        <s v="Séparation des accès des véhicules personnels et de service" u="1"/>
        <s v="Téléphones portables professionnels pour les chefs d'équipe" u="1"/>
        <s v="Document : Copies des permis en possession de la Collectivité" u="1"/>
        <s v="EPI : Ceinture dorsale si besoin" u="1"/>
        <s v="Panneau AK5 + tri-flash sur véhicules signalant un chantier :_x000a_• " u="1"/>
        <s v="Récupération des notices de montage des échafaudages" u="1"/>
        <s v="EPI : Ecran facial" u="1"/>
        <s v="Vérification : RIA annuellement" u="1"/>
        <s v="Vérification : SSI annuellement" u="1"/>
        <s v="Barre anti-panique sur les issues de secours" u="1"/>
        <s v="Pansements compressifs dans la trousse de secours" u="1"/>
        <s v="Transmission du DTA à toute entreprise intervenant sur le bâtiment" u="1"/>
        <s v="Matériel : Remettre les patins antidérapants manquants sur l'escabeau concerné" u="1"/>
        <s v="Copies des permis en possession de la Collectivité" u="1"/>
        <s v="Procédure en cas d'Accident d'Exposition au Sang (AES)" u="1"/>
        <s v="Utilisation systématique des lève-conteneurs quand cela est techniquement possible" u="1"/>
        <s v="Patins antidérapants sur les échelles" u="1"/>
        <s v="Documents : Protocoles de nettoyage à afficher dans les locaux" u="1"/>
        <s v="Formation des agents exposés au risque chimique" u="1"/>
        <s v="Vérification : Appareils de cuisson périodiquement" u="1"/>
        <s v="EPI : Pantalons haute visibilité" u="1"/>
        <s v="Prendre en charge les visites médicales des agents pour lesquels le permis PL est nécessaire dans le cadre de leurs fonctions" u="1"/>
        <s v="Organisation (pandémie) : Heures de prise de poste variables pour limiter les sureffectifs dans les vestiaires et lieux de vie" u="1"/>
        <s v="Travaux : WC femmes supplémentaire à installer_x000a_Code du travail : 2 WC pour 20 femmes" u="1"/>
        <s v="Document : Recueil des indicateurs de risques psychosociaux" u="1"/>
        <s v="Demande de coupe d’arbres gênants sur les voies de circulation" u="1"/>
        <s v="Copies des autorisations de conduite et CACES en possession de la Collectivité" u="1"/>
        <s v="Enlever les accoudoirs sur le siège du bureau 1" u="1"/>
        <s v="Permis C pour PL (tractopelle inclus)" u="1"/>
        <s v="Interdire la collecte bilatérale simultanée / à contresens" u="1"/>
        <s v="Organisation (pandémie) : Mise en place de visioconférence / cours à distance" u="1"/>
        <s v="Accessoires de levage :_x000a_• Elingues textiles_x000a_• Câbles de levage_x000a_• Chaînes de levage" u="1"/>
        <s v="Caisses pour maintenir bidons de mélange pour débroussaillage lors du transport" u="1"/>
        <s v="Travaux : Extincteurs à accrocher au mur avec poignée à maximum 1,20 m du sol. Si besoin, les placer dans des boîtiers sécurisés ou sous des housses pour éviter qu'ils soient accessibles aux enfants" u="1"/>
        <s v="Réparation de la toiture" u="1"/>
        <s v="Echelles marquées &quot;Conforme aux exigences de sécurité&quot; et EN 131" u="1"/>
        <s v="Sol antidérapant" u="1"/>
        <s v="Etat des lieux de la voirie afin de procéder à la réorganisation des tournées et prendre en compte la taille et les possibilités de passage des BOM" u="1"/>
        <s v="Attestations de conformité à conserver pour chaque type d'équipement" u="1"/>
        <s v="Réfection de sol" u="1"/>
        <s v="Recueil des indicateurs de risques psychosociaux" u="1"/>
        <s v="Trépied avec treuil" u="1"/>
        <s v="Lampes d'appoints" u="1"/>
        <s v="Grue d'atelier type &quot;chèvre&quot;" u="1"/>
        <s v="Organisation :  Placer l'écran perpendiculaire aux fenêtres (pas de reflet ni de contrejour) dans le bureau xxx" u="1"/>
        <s v="Vérification : Annuelle des VMC" u="1"/>
        <s v="Vérification périodique de la cuve du compresseur d'air de l'atelier Mécanique tous les 40 mois" u="1"/>
        <s v="Masques chirurgicaux en cas de pandémie" u="1"/>
        <s v="Organisation : Déplacer le caisson / l'unité centrale afin de permettre à l'agent de déployer les jambes dans le bureau xxx" u="1"/>
        <s v="Machine xxx avec LWA = xx dB" u="1"/>
        <s v="Travaux : Stores aux fenêtres" u="1"/>
        <s v="Climatisation en cuisine" u="1"/>
        <s v="Extincteurs accessibles" u="1"/>
        <s v="Bouteilles de gaz arrimées et à l'abri des chocs" u="1"/>
        <s v="Nettoyage des tenues par les agents" u="1"/>
        <s v="Compresse en cas de brûlure type Brûlstop ou Burnshield" u="1"/>
        <s v="Document : Registre incendie" u="1"/>
        <s v="Ecrans plexiglas de protection devant les meules du touret" u="1"/>
        <s v="Vérification : Contrôle périodique des appareils de cuisson" u="1"/>
        <s v="Moyens de communication en cas d'urgence :_x000a_• Téléphones fixes dans les locaux_x000a_• Téléphones portables personnels des agents_x000a_• Téléphones portables professionnels pour les chefs d'équipe" u="1"/>
        <s v="Consigne de port des EPI antibruit :_x000a_• Recommandé à partir de 80 dBA sur 8h ou pic de 135 dBC_x000a_• Obligatoire à partir de 85 dBA sur 8h ou pic de 137 dBC" u="1"/>
        <s v="Vérification : Dossier Technique Amiante (DTA) à réaliser, puis encaspulages ou retraits le cas échéant, et transmission de la fiche récapitulative à toute entreprise intervenant sur le bâtiment" u="1"/>
        <s v="Déplacement de la mini-pelle sur porte-char" u="1"/>
        <s v="Chaînette de mise à la terre sur la machine à peindre pour éviter toute accumulation d'électricité statique" u="1"/>
        <s v="Note écrite aux agents sur l'interdiction d'utiliser la tondeuse autoportée dans des talus ou mention dans le règlement intérieur" u="1"/>
        <s v="Trappes de désenfumage" u="1"/>
        <s v="Remplacer petit à petit tous les produits phytosanitaires par des produits marqués « Emploi Autorisé dans les Jardins » (EAJ)" u="1"/>
        <s v="EPI : Bouchons antibruit" u="1"/>
        <s v="Repose-pied pour les agents qui le souhaitent" u="1"/>
        <s v="Bureau avec partie pour le travail sur écran dissociée de la partie pour recevoir le public" u="1"/>
        <s v="Camion-plateau rabaissé" u="1"/>
        <s v="Matériel : Balais de lavage à plat avec manche télescopique et pédale de déverrouillage" u="1"/>
        <s v="VMC dans le vestiaire" u="1"/>
        <s v="EPI : Gants en vinyle risque chimique marqués NF EN 374" u="1"/>
        <s v="Réalisation des travaux préconisés lors du diagnostic initial" u="1"/>
        <s v="EPI : Vestes de pluie" u="1"/>
        <s v="Formation sur les produits phytosanitaires (stage CNFPT)" u="1"/>
        <s v="Organisation : Rehausser l'écran du bureau xxx afin que l'arête haute se trouve dans le prolongement de la ligne horizontale des yeux (limitation de la sollicitation des cervicales)" u="1"/>
        <s v="Poignées de sécurité sur la débroussailleuse poussée" u="1"/>
        <s v="BOM avec bip de recul" u="1"/>
        <s v="Système de bacs sur la tondeuse autoportée" u="1"/>
        <s v="Pompes de dosage pour le liquide de lavage et de rinçage marquées CE du lave-vaisselle " u="1"/>
        <s v="Vérification : Dossier Technique Amiante (DTA) à réaliser sur tous les bâtiments construits avant 1997" u="1"/>
        <s v="Formation Prévention des Risques liés à l'Activité Physique (PRAP) comprenant la formation au travail sur écran" u="1"/>
        <s v="Guide en forme de sabre sur les tronçonneuses" u="1"/>
        <s v="Vérification de la mini-pelle par un organisme de contrôle" u="1"/>
        <s v="Formation à l'abattage et au tronçonnage (stage CNFPT) pour les agents concernés" u="1"/>
        <s v="Compresseurs d'air :_x000a_• " u="1"/>
        <s v="Contrat avec un pressing" u="1"/>
        <s v="Formation pour habilitation électrique BS avant le 01/07/2014 pour les agents amenés à réaliser des &quot;petits travaux électriques&quot; : changement de fusible, d'interrupteur, intervention sur prises électriques... (nouvelle norme NF C 18-510)" u="1"/>
        <s v="Prévoir l’achat de filets pour le matériel transporté sur le plateau des véhicules" u="1"/>
        <s v="EPI : Vestes anti-coupure si tronçonnage au sol" u="1"/>
        <s v="Investir dans des machines dissociées : toupie, scie, dégauchisseuse et rabot, plus adaptées à l'usinage de pièces de grandes dimensions" u="1"/>
        <s v="Pulvérisateur sur remorque" u="1"/>
        <s v="Travaux : Lavabo supplémentaire à installer_x000a_Code du travail : 1 lavabo pour 10 agents" u="1"/>
        <s v="Tronçonneuses recensés :_x000a_• Elagueuses_x000a_• Tronçonneuses" u="1"/>
        <s v="Documents : Procédure de gestion des agressions" u="1"/>
        <s v="Vérification : Contrôle annuel réglementaire des RIA" u="1"/>
        <s v="Vérification annuelle des installations électriques par organisme de contrôle" u="1"/>
        <s v="Ordinateur connecté à internet et accessible à tous les agents" u="1"/>
        <s v="EPI : Autosauveteur" u="1"/>
        <s v="Plans de collecte cohérents permettant de faciliter la fluidité et la sécurité de la collecte" u="1"/>
        <s v="1 lavabo pour 10 agents" u="1"/>
        <s v="Matériel : Station d'accueil pour ordinateur portable" u="1"/>
        <s v="Isolation phonique des locaux" u="1"/>
        <s v="Isolation phonique des locaux, notamment de la salle de restauration" u="1"/>
        <s v="Aucun produit stocké dans un contenant alimentaire" u="1"/>
        <s v="Chariots bas" u="1"/>
        <s v="Matériel : Armoires individuelles à double compartiment : pour les vêtements de travail et les vêtements de ville" u="1"/>
        <s v="Climatisation dans les locaux administratifs" u="1"/>
        <s v="Matériel (pandémie) : Outils individuels privilégiés" u="1"/>
        <s v="Organisation (pandémie) : Protocole d'intervention pour intervention au domicile des administrés" u="1"/>
        <s v="Document : Ordre de mission permanent à faire chaque année pour les agents amenés à utiliser un véhicule dans le cadre de leur service" u="1"/>
        <s v="Blocs Autonomes d'Eclairage de Sécurité (BAES)" u="1"/>
        <s v="Se conformer aux prescriptions de la notice concernant la mise en place d'un bouton d’arrêt d’urgence type coup de poing en complément du bouton marche/arrêt à 2 positions stables du touret à meuler" u="1"/>
        <s v="Organisation (pandémie - prise de repas) : Étude des conditions de prise de repas sur place pour limiter les contacts entre les agents (plusieurs &quot;services&quot;, autorisation temporaire de prise de repas dans les bureaux...)" u="1"/>
        <s v="Travaux : Lavabo supplémentaire (code du travail : 1 lavabo pour 10 agents)" u="1"/>
        <s v="Exemple Ambiance thermique 1" u="1"/>
        <s v="Formation : Recyclage tous les 2 ans après 1er recyclage annuel pour le SST" u="1"/>
        <s v="1 douche pour 8 agents réalisant des travaux insalubres ou salissants" u="1"/>
        <s v="Procédure d'intervention écrite" u="1"/>
        <s v="Matériel : Remettre les patins antidérapants manquants sur l'échelle concernée" u="1"/>
        <s v="Document : Rédiger le DU pour l'ensemble des unités de travail de la collectivité et le valider en CHSCT" u="1"/>
        <s v="Formation à la conduite d'engin" u="1"/>
        <s v="Limitation des quantités de carburant transportées" u="1"/>
        <s v="Système d'aspiration fixe sur chaque machine" u="1"/>
        <s v="Scie à ruban en bon état" u="1"/>
        <s v="Maintenance du système de ventilation de la Menuiserie" u="1"/>
        <s v="Vérification : Points d’ancrage annuellement par un organisme de contrôle" u="1"/>
        <s v="Organisation : Points de rassemblement en cas d'incendie à définir" u="1"/>
        <s v="Niveau de vibration inséré dans cahier des charges et choix du matériel" u="1"/>
        <s v="Travaux : Bande d'Eveil à la Vigilance (BEV) podotactile en haut des escaliers (accessibilité personnes malvoyantes)" u="1"/>
        <s v="BOM avec vidéosurveillance à l'arrière" u="1"/>
        <s v="Extracteur général des poussières de bois de la menuiserie" u="1"/>
        <s v="Matériel : Echelles marquées &quot;Conforme aux exigences de sécurité&quot; et EN 131" u="1"/>
        <s v="Matériel : Escabeaux marqués &quot;Conforme aux exigences de sécurité&quot; et EN 131" u="1"/>
        <s v="Formation à la gestion des conflits" u="1"/>
        <s v="Extincteurs dans les locaux" u="1"/>
        <s v="Mettre au rebut les éléments d'échafaudages incomplets, notamment les tréteaux et madriers bois utilisés comme échafaudage" u="1"/>
        <s v="Cache anti-coupure sur le guide des tronçonneuses pour le transport" u="1"/>
        <s v="Tenues de travail pour hygiène alimentaire " u="1"/>
        <s v="EPI : Gants en nitrile de protection chimique marqués EN 374" u="1"/>
        <s v="Chauffe assiettes à niveau constant (au self)" u="1"/>
        <s v="Vérification : Contrôle annuel réglementaire du SSI" u="1"/>
        <s v="Four micro-ondes" u="1"/>
        <s v="Audiogramme annuel" u="1"/>
        <s v="Vérification des homologations des produits phytosanitaires à l'aide du site internet http://e-phy.agriculture.gouv.fr" u="1"/>
        <s v="Pas de risque de point chaud à proximité de la zone de charge de batteries (émission d'hydrogène, gaz explosif)" u="1"/>
        <s v="Travaux (pandémie) : Réaménagement des postes d'accueil (vitre transparente, délimitation des distances de sécurité, interphone, affichage, gel hydroalcoolique, protection téléphone par film protecteur…)" u="1"/>
        <s v="Matériel : Patins antidérapants sur les échelles" u="1"/>
        <s v="EPI (pandémie) : Entretien plus régulier des tenues de travail " u="1"/>
        <s v="Pièces métalliques de grande dimension sur râteliers avec dispositifs de retenue" u="1"/>
        <s v="Ventilation du garage par les portes ouvertes en quasi permanence" u="1"/>
        <s v="Conformité des échelles et escabeaux :_x000a_• Echelle et escabeau marqués &quot;Conforme aux exigences de sécurité&quot; et EN 131_x000a_• Marchepied marqué &quot;Conforme aux exigences de sécurité&quot; et EN 14183" u="1"/>
        <s v="Exemple Ambiance thermique 2" u="1"/>
        <s v="Documents : Consignes sur stockage et le port des EPI risque chimique à rédiger" u="1"/>
        <s v="Formation spécifique aux travaux en milieu confiné" u="1"/>
        <s v="Pansement compressif type Coussin Hémostatique d'Urgence de Thuasne (CHUT) dans la trousse de secours" u="1"/>
        <s v="Stores aux fenêtres" u="1"/>
        <s v="Boîtes de réduction de corps" u="1"/>
        <s v="Document (pandémie) : Plan de continuité d'activité avec limitation aux activités essentielles, pas de rassemblement, de déplacement dans une zone à risque, modification des modes opératoires, limitation de l'accès au public…" u="1"/>
        <s v="Prise en charge de suivi psychologique en cas d'agression" u="1"/>
        <s v="Motopompe" u="1"/>
        <s v="Dispositif d’Alarme pour Travailleur Isolé (DATI)" u="1"/>
        <s v="Cache de protection au niveau de la mèche de la perceuse à colonne" u="1"/>
        <s v="Médecine préventive : Surveillance médicale renforcée pour les agents &quot;à risques particuliers&quot;" u="1"/>
        <s v="Vérification : Désenfumage annuellement" u="1"/>
        <s v="Vérification : Extincteurs annuellement" u="1"/>
        <s v="Boxes de sel et de gravier sous abri à l'extérieur" u="1"/>
        <s v="Documents : Fiches Techniques des produits à récupérer" u="1"/>
        <s v="Travaux : Prises électriques à ajouter (au moins 5) dans le bureau xxx" u="1"/>
        <s v="Vérification : Contrôle annuel réglementaire des BAES" u="1"/>
        <s v="Vérification périodique de la cuve du compresseur d'air tous les 40 mois" u="1"/>
        <s v="Autres machines d'espaces verts recensées :_x000a_• Souffleur à dos_x000a_• Pulvérisateur sur remorque" u="1"/>
        <s v="Remplacement du siège tous les 5 ans" u="1"/>
        <s v="Formation &quot;Sécurité des agents d'entretien&quot; (CNFPT) car elle aborde les postures et manutentions" u="1"/>
        <s v="Tables et chaises" u="1"/>
        <s v="EPI : Harnais" u="1"/>
        <s v="EPI : Masques à souder" u="1"/>
        <s v="Exemple Ambiance thermique 3" u="1"/>
        <s v="Vérification : Contrôle réglementaire des ascenseurs par un organisme spécialisé (périodicité 6 semaines / 6 mois / 1 an selon les parties contrôlées)" u="1"/>
        <s v="Affichage de la signalétique &quot;interdiction de fumer&quot; dans les locaux" u="1"/>
        <s v="Poubelle sur roue" u="1"/>
        <s v="EPI : Masques à cartouches A1 P2 (se conformer aux FDS)" u="1"/>
        <s v="Poignée de sécurité à replacer sur la tondeuse concernée" u="1"/>
        <s v="Disqueuses" u="1"/>
        <s v="Matériel : Poste radio" u="1"/>
        <s v="EPI : Masques FFP2 en cas de pandémie" u="1"/>
        <s v="Formation &quot;Electricité - Niveau 1&quot; (stage CNFPT)" u="1"/>
        <s v="Contenu spécifique des trousses de secours selon activité" u="1"/>
        <s v="Formation : Hygiène alimentaire pour tous les agents de la cuisine, renouvelée annuellement" u="1"/>
        <s v="Postes à souder oxyacétylénique" u="1"/>
        <s v="Scie à ruban avec bouton d'arrêt d'urgence type coup de poing" u="1"/>
        <s v="Chauffage gasoil type &quot;canon&quot;" u="1"/>
        <s v="Tableau de suivi de la validité des CACES" u="1"/>
        <s v="Siège à assise réglable, empiètement à 5 branches et roulettes" u="1"/>
        <s v="Détecteur trifonction" u="1"/>
        <s v="Levée des non-conformités électriques suite à la vérification" u="1"/>
        <s v="EPI : Bottes" u="1"/>
        <s v="Tondeuses autoportées recensées :_x000a_• " u="1"/>
        <s v="Notices en français à conserver pour chaque type d'équipement" u="1"/>
        <s v="Vérification : Mesurage réglementaire du radon dans les ERP d'enseignement ou d'accueil d'enfants &lt; 6 ans si commune située en zone 3 (voir carte sur www.isrn.fr)" u="1"/>
        <s v="Vérification : Dossier Technique Amiante (DTA) à réaliser sur les bâtiments, puis encaspulages ou retraits le cas échéant" u="1"/>
        <s v="EPI (pandémie) : Masques FFP2 (avec formation), gants, lunettes, blouses, combinaisons jetables, surchaussures + anticipation des commandes en cas d'exposition à un public à risque" u="1"/>
        <s v="EPI : Pantalons de pluie" u="1"/>
        <s v="Vérification : Poursuivre le contrôle annuel réglementaire du SSI" u="1"/>
        <s v="Aménagement d'une aire de lavage" u="1"/>
        <s v="Rideaux mécaniques motorisés" u="1"/>
        <s v="Tondeuses guidées par un agent à pied :_x000a_• " u="1"/>
        <s v="EPI : Combinaisons jetables anti salissures" u="1"/>
        <s v="Perceuses à colonne en bon état" u="1"/>
        <s v="Documents : Fiches de Données de Sécurité (FDS) des produits à récupérer" u="1"/>
        <s v="Epandeur" u="1"/>
        <s v="Plan de prévention pour entreprises réalisant des travaux en hauteur" u="1"/>
        <s v="Mesure annuelle du taux d'empoussièrement dans la Menuiserie (code du travail : maximum 1 mg/m3 de poussières de bois dans l'air)" u="1"/>
        <s v="Charge Maximale d'Utilisation (CMU) indiquée sur tous les appareils de levage :_x000a_• " u="1"/>
        <s v="EPI : Gants de manutention (été / hiver) protégeant des jus de poubelle" u="1"/>
        <s v="Vérification annuelle des installations gaz" u="1"/>
        <s v="Vanne d'arrêt d'urgence gaz en cuisine et à l'extérieur" u="1"/>
        <s v="EPI : Tenue haute visibilité classe 3" u="1"/>
        <s v="Lave-linge à disposition" u="1"/>
        <s v="Documents : Consignes d’utilisation des différents équipements (notamment trancheuse) à afficher" u="1"/>
        <s v="Documents : Attestation justifiant d'une activité de conduite sans interruption de plus de 10 ans à rédiger = dérogation à la FIMO / FCO" u="1"/>
        <s v="Mise au rebut de l’ensemble du matériel inutilisé ou vétuste" u="1"/>
        <s v="Document : Plans d'évacuation à afficher dans les locaux" u="1"/>
        <s v="Bacs de rétention sous les stockages de produits de mécanique" u="1"/>
        <s v="Organisation : Déplacer l'écran du bureau xxx afin qu'il soit perpendiculaire aux fenêtres (pas de reflet ni de contrejour)" u="1"/>
        <s v="Contrôles techniques des véhicules à jour" u="1"/>
        <s v="Outils isolants" u="1"/>
        <s v="Cache anti-coupure sur les dents du taille-haie pour le transport" u="1"/>
        <s v="Documents en cours de saisie placés entre le rebord de table et le clavier" u="1"/>
        <s v="Suivi formalisé des trousses de secours" u="1"/>
        <s v="Consigne pour insérer dans le cahier des charges la mise en place de la signalisation  et de l’équipement réglementaire dès la commande d’un véhicule" u="1"/>
        <s v="Organisation : Exercices d'évacuation et essais périodiques du matériel incendie tous les 6 mois" u="1"/>
        <s v="Ponts élévateurs :_x000a_• 4 colonnes_x000a_• 2 colonnes (ciseaux)" u="1"/>
        <s v="Boîtes à Déchets d'Activités de Soins à Risque Infectieux (DASRI) : seringues…" u="1"/>
        <s v="Bétonnières :_x000a_• " u="1"/>
        <s v="Gyrophare sur le véhicule de livraison de repas" u="1"/>
        <s v="Documents : Signalétique &quot;interdiction de fumer&quot; à afficher dans les locaux" u="1"/>
        <s v="Congélateur à disposition  pour récupération des animaux morts en attendant le passage de l’équarisseur" u="1"/>
        <s v="Indicateur de niveau de la cuve" u="1"/>
        <s v="Extincteurs accrochés au mur avec poignée à maximum 1,20 m du sol" u="1"/>
        <s v="Demande d'Intention de Commencement de Travaux (DICT) systématique si intervention à proximité de réseaux" u="1"/>
        <s v="Autres équipements adaptables sur tracteur :_x000a_• Lame chasse-neige_x000a_• Epandeur d'engrais_x000a_• Griffe Stade" u="1"/>
        <s v="Poignées de sécurité sur la machine à peindre" u="1"/>
        <s v="Matériel : Ecrans plats" u="1"/>
        <s v="Document : Notices en français à conserver pour chaque type d'équipement" u="1"/>
        <s v="Organisation (pandémie - travail à distance) : Études ergonomiques des postes à domicile ou diffusion de consignes sur l'aménagement des logements pour le télétravail" u="1"/>
        <s v="Consignes spécifiques par type de poste à souder" u="1"/>
        <s v="Lieu de charge de batteries ventilé (émission d'hydrogène, gaz explosif)" u="1"/>
        <s v="Consignes machines de menuiserie" u="1"/>
        <s v="Arceau de sécurité sur tracteur" u="1"/>
        <s v="EPI : Pantalons anti-coupure" u="1"/>
        <s v="Organisation (pandémie) : Procédure de désinfection pour les locaux type sanitaires et les points critiques (poignées de porte, sanitaires, salle de repas...)" u="1"/>
        <s v="Mesure d'éclairement des différents postes de travail" u="1"/>
        <s v="Chariots de ménage" u="1"/>
        <s v="Certificat individuel d'applicateur de produits phytosanitaires catégorie &quot;applicateur en collectivités territoriales&quot; (Certiphyto)" u="1"/>
        <s v="Organisation (pandémie - travail à distance) : Mise en place du télétravail et des réunions en visioconférence" u="1"/>
        <s v="Machine à peindre" u="1"/>
        <s v="Matériel (pandémie) :  Poubelles, collecteurs et conteneurs adaptés pour les déchets" u="1"/>
        <s v="Vérification : Contrôles techniques des véhicules à jour" u="1"/>
        <s v="Motoculteurs et motobineuses :_x000a_• " u="1"/>
        <s v="Document : Mise en place du Rapport Annuel de Santé, de Sécurité et des Conditions de Travail" u="1"/>
        <s v="Formation pour habilitation électrique à jour" u="1"/>
        <s v="Formation : Manipulation des extincteurs pour l'ensemble du personnel" u="1"/>
        <s v="Formation : Prévention des Risques liés à l'Activité Physique (PRAP) comprenant la formation aux manutentions (gestes et postures)" u="1"/>
        <s v="Matériel : Ordinateur connecté à internet et accessible à tous les agents" u="1"/>
        <s v="Substitution des peintures au solvant (peinture routière au toluène) ou contenant du plomb (chromate) par des peintures à l'eau" u="1"/>
        <s v="Document (pandémie) : Justificatifs de déplacement pour les agents pendant le confinement" u="1"/>
        <s v="EPI : Gants de manutention" u="1"/>
        <s v="Formation : Sensibilisation aux gestes qui sauvent » (GQS) et  objectif de 80% des agents formés au secourisme " u="1"/>
        <s v="Document : Programme annuel de prévention des risques professionnels et d'amélioration des conditions de travail" u="1"/>
        <s v="Organisation (pandémie) : Communication régulière adaptée, notamment sur la position administrative des agents (ASA, télétravail, congé maladie) et prise en charge des personnes isolées (numéro vert, ARS...)" u="1"/>
        <s v="Matériel (pandémie) : Gel hydroalcoolique dans les véhicules, les locaux communs et dans les bureaux" u="1"/>
        <s v="Climatisation" u="1"/>
        <s v="Station d'accueil pour ordinateur portable" u="1"/>
        <s v="Périodicité quotidienne de nettoyage" u="1"/>
        <s v="EPI : Tablier de ferronnier" u="1"/>
        <s v="Stockage d'outillage et quincaillerie sur étagères" u="1"/>
        <s v="Chaîne anti-rebond sur les tronçonneuses" u="1"/>
        <s v="Document : Attestations de conformité à conserver pour chaque type d'équipement" u="1"/>
        <s v="Vérification semestrielle des PEMP par organisme agréé" u="1"/>
        <s v="Documents : Registre incendie" u="1"/>
        <s v="Presse" u="1"/>
        <s v="Location occasionnelle d'un podium supplémentaire" u="1"/>
        <s v="Dossier d'Intervention Ultérieure sur l'Ouvrage (DIUO) à disposition pour chaque bâtiment" u="1"/>
        <s v="Compresseur d'air pour marteau-piqueur" u="1"/>
        <s v="Formation manipulation des extincteurs" u="1"/>
        <s v="Formation : Prévention des Risques liés à l'Activité Physique (PRAP) comprenant la formation au travail sur écran" u="1"/>
        <s v="Vérification des ponts élévateurs par un organisme de contrôle, tous les 3 mois / 6 mois / 1 an selon le dispositif" u="1"/>
        <s v="Mesure : Evaluation des niveaux de vibration des autocars" u="1"/>
        <s v="Matériel : Machines à boissons" u="1"/>
        <s v="Autres machines de ferronnerie recensées :_x000a_• Scie à métal avec arrêt d'urgence_x000a_• Disqueuses" u="1"/>
        <s v="Tableaux électriques correctement protégés (indice IP2X)" u="1"/>
        <s v="Passage régulier de la commission de sécurité" u="1"/>
        <s v="Vérificateur Absence de Tension (VAT)" u="1"/>
        <s v="Travaux : Bande d'Eveil à la Vigilance (BEV) podotactile en haut des escaliers" u="1"/>
        <s v="Organisation (pandémie) : Étude des conditions de prise de repas sur place pour limiter les contacts entre les agents (plusieurs &quot;services&quot;, autorisation temporaire de prise de repas dans les bureaux...)" u="1"/>
        <s v="Document (pandémie) : Plan de Continuité d'Activité (PCA) avec limitation aux activités essentielles, pas de rassemblement, de déplacement en zone à risque, modification des modes opératoires, limitation accès public…" u="1"/>
        <s v="Panonceau d'indication au-dessus de chaque extincteur" u="1"/>
        <s v="Organisation (pandémie) : Rappel de l'importance de la prise de douches" u="1"/>
        <s v="Placer l'échappement des fumées de combustion du chauffage canon vers l'extérieur pour éviter toute intoxication au monoxyde de carbone" u="1"/>
        <s v="BOM avec portes type bus pour faciliter montées/descentes des ripeurs lors des trajets en &quot;haut le pied&quot;" u="1"/>
        <s v="Documents : Protocole de chargement/déchargement à rédiger avec les prestataires" u="1"/>
        <s v="Matériel : Tables et chaises dans le local de repas" u="1"/>
        <s v="Matériel : Patins antidérapants sur les escabeaux" u="1"/>
        <s v="Matériel : Chariots de ménage" u="1"/>
        <s v="2 ripeurs derrière chaque BOM pour diviser la charge de travail et de préserver ainsi leur santé" u="1"/>
        <s v="Ne pas stocker les engrais sur palettes" u="1"/>
        <s v="Conduites gaz peintes en jaune" u="1"/>
        <s v="Rédaction des notices de poste risque chimique et affichage dans les locaux de stockage ou intégration aux protocoles de nettoyage" u="1"/>
        <s v="Taille-haies recensés :_x000a_• " u="1"/>
        <s v="Isolation des locaux" u="1"/>
        <s v="Main courante ou registre d’observations pour signaler tout conteneur détérioré" u="1"/>
        <s v="Affichage des consignes d’utilisation des différents équipements (notamment trancheuse)" u="1"/>
        <s v="Relevé des niveaux de bruits indiqués sur les machines et dans les notices :_x000a_• LWA = xx dB sur la machine xxx" u="1"/>
        <s v="Affichage de la signalétique &quot;interdiction de fumer&quot; dans les nouveaux locaux" u="1"/>
        <s v="Dossier Technique Amiante (DTA) réalisé sur tous les bâtiments construits avant 1997" u="1"/>
        <s v="Procédure écrite pour brûlage de déchets verts" u="1"/>
        <s v="Débroussailleuses recensés :_x000a_• " u="1"/>
        <s v="Formation à la conduite de la balayeuse par le fournisseur " u="1"/>
        <s v="Vérification : Contrôle annuel réglementaire des installations électriques par un organisme spécialisé puis levée des non-conformités le cas échéant" u="1"/>
        <s v="Détecteur de Chlore" u="1"/>
        <s v="Matériel : Sièges avec assise réglable en hauteur, empiètement à 5 branches et roulettes" u="1"/>
        <s v="Nettoyeur haute pression" u="1"/>
        <s v="Pots de plantes sur table à hauteur d'hommes" u="1"/>
        <s v="Enlever le matériel de restauration des ateliers et des locaux de stockage de produits" u="1"/>
        <s v="EPI : Cirés" u="1"/>
        <s v="Travail en binome avec PEMP" u="1"/>
        <s v="Documents : Plan de continuité d'activité en cas de pandémie" u="1"/>
        <s v="Interdiction du « fini parti » " u="1"/>
        <s v="Utilisation de la nacelle pour l'éclairage du stade" u="1"/>
        <s v="EPI : Lunettes" u="1"/>
        <s v="Organisation : Mettre en place le CHSCT" u="1"/>
        <s v="Dossier d'Intervention Ultérieure sur l'Ouvrage (DIUO) à disposition pour chaque bâtiment communal" u="1"/>
        <s v="Caches de protection à remettre sur les débroussailleuses" u="1"/>
        <s v="Matériel : Support de documents réglable en hauteur / inclinaison entre le clavier et l'écran ou classeur fermé ou page-up ou pupitre" u="1"/>
        <s v="Organisation : Stockage d'outillage et quincaillerie sur étagères" u="1"/>
        <s v="Boissons fraîches à disposition" u="1"/>
        <s v="Chargeurs-démarreurs :_x000a_• " u="1"/>
        <s v="Electroportatif" u="1"/>
        <s v="Formation à la conduite de la tondeuse autoportée par le fournisseur " u="1"/>
        <s v="Poignée de distribution de carburant sur la cuve" u="1"/>
        <s v="Vérification annuelle du monte-charge par un organisme de contrôle" u="1"/>
        <s v="Ventilation du box produits inflammables avec ouvertures hautes et basses diamétralement opposées, voire VMC" u="1"/>
        <s v="Ventilation du box produits inflrmmables avec ouvertures hautes et basses diamétralement opposées, voire VMC" u="1"/>
        <s v="Formation : Secourisme (PSC1 ou SST) pour au moins 1 agent par site" u="1"/>
        <s v="Affichage de plans d'évacuation, consignes en cas d'urgence, définition des points de rassemblement et noms des guide/serre-files dans tous les locaux" u="1"/>
        <s v="Maintenance du système de ventilation menuiserie" u="1"/>
        <s v="Tondeuses autoportées :_x000a_• " u="1"/>
        <s v="Surface suffisante des bureaux (recommandation INRS : 10 m² par personne)" u="1"/>
        <s v="Registre incendie disponible et utilisé" u="1"/>
        <s v="Document (pandémie) : Justificatifs de déplacement pour les agents " u="1"/>
        <s v="Double gâchette sur le taille-haie" u="1"/>
        <s v="Déplacer le caisson afin de permettre à l'agent de déployer les jambes dans le bureau 1" u="1"/>
        <s v="Placer le téléphone du côté opposé à la souris dans le bureau 1" u="1"/>
        <s v="Caches devant les meules" u="1"/>
        <s v="Campagne de mesure de bruit dans les ateliers et sur les chantiers (code du travail : actions de réduction immédiates si dépassement de 87 dBA sur 8h ou pic de 140 dBC, en tenant en compte de l'atténuation des EPI)" u="1"/>
        <s v="EPI : Bouées de sauvetage ou gilets à disposition dans chaque lieu où ce risque est présent " u="1"/>
        <s v="EPI : Parkas" u="1"/>
        <s v="Equipements sur roues :_x000a_• Groupe électrogène_x000a_• Aspirateurs_x000a_• Nettoyeur haute pression_x000a_• Poste à souder à l'arc_x000a_• Poste à souder oxyacétylénique" u="1"/>
        <s v="Permis D pour autocar" u="1"/>
        <s v="EPI : Arceaux antibruit" u="1"/>
        <s v="EPI : Casques antibruit" u="1"/>
        <s v="Procédure de chargement de batteries (émission d'hydrogène, gaz explosif)" u="1"/>
        <s v="Documents : Notices en français à conserver pour chaque type d'équipement" u="1"/>
        <s v="Système d’évacuation du trop plein de la cuve" u="1"/>
        <s v="Mesure : Campagne de mesure de bruit dans les ateliers et sur les chantiers (code du travail : actions de réduction immédiates si dépassement de 87 dBA sur 8h ou pic de 140 dBC, en tenant en compte de l'atténuation des EPI)" u="1"/>
        <s v="Vérification trimestrielle des échafaudages en interne (possible de récupérer une fiche de vérification type auprès du CDG 83)" u="1"/>
        <s v="EPI : Masque FFP2 pour récupération des animaux morts" u="1"/>
        <s v="Documents : Obligation de prévenir l'employeur en cas de retrait de permis mentionnée dans le règlement intérieur" u="1"/>
        <s v="Matériel (pandémie) : Produits de désinfection, par exemple lingettes ou spray sans rinçage dans les locaux et les véhicules + sacs plastiques pour matériel souillé jetable" u="1"/>
        <s v="Moteur en sac à dos" u="1"/>
        <s v="Vérification : Ascenseur par un organisme de contrôle" u="1"/>
        <s v="Poids et moyen de préhension inclus dans cahier des charges lors des achats" u="1"/>
        <s v="Cadenas sur les armoires individuelles" u="1"/>
        <s v="Siège de sécurité sur tondeuse autoportée" u="1"/>
        <s v="Organisation : Réaménager les bureaux afin de disposer d'une surface suffisante (recommandation INRS : 10 m² par personne)" u="1"/>
        <s v="Combiné à bois avec toupie / scie / dégauchisseuse / rabot" u="1"/>
        <s v="Organisation : Contenant alimentaire à proscrire pour les produits" u="1"/>
        <s v="Respect des limitations de vitesse des BOM, notamment quand un ripeur se trouve sur le marchepied" u="1"/>
        <s v="Organisation (pandémie - prise de repas) : Espacement des tables du réfectoire pour respecter les mesures barrières et limiter le nombre de personne prenant simultanément leur repas" u="1"/>
        <s v="Vérification annuelle du broyeur à végétaux par un organisme de contrôle" u="1"/>
        <s v="Vérification annuelle du rouleau compacteur par un organisme de contrôle" u="1"/>
        <s v="Exercices d'évacuation et essais périodiques du matériel incendie tous les 6 mois" u="1"/>
        <s v="Périodicité de rangement des ateliers" u="1"/>
        <s v="Remorque" u="1"/>
        <s v="Sièges adultes bas pour les activités périscolaires et l'accompagnement du temps de restauration" u="1"/>
        <s v="Bouton d'arrêt d'urgence type coup de poing sur le broyeur à végétaux" u="1"/>
        <s v="Vaccinations en lien avec le médecin de prévention, notamment contre le tétanos, DTP et hépatite B selon l'activité" u="1"/>
        <s v="Vérification annuelle du système d'aspiration de la Menuiserie par un organisme de contrôle" u="1"/>
        <s v="Vérification annuelle des points d’ancrage" u="1"/>
        <s v="EPI : Gants de protection risque chimique" u="1"/>
        <s v="Permis B pour VL et tracteur (dérogation code de la route)" u="1"/>
        <s v="Demande de réfection des axes de circulation dont le revêtement est endommagé" u="1"/>
        <s v="Registre incendie" u="1"/>
        <s v="EPI : Vestes polaires" u="1"/>
        <s v="Organisation (pandémie - entretien des locaux) : Procédure de désinfection pour les locaux type sanitaires et les points critiques (poignées de porte, sanitaires, salle de repas...)" u="1"/>
        <s v="Organisation (pandémie) : Éloignement des bureaux les uns des autres et sans vis-à-vis, rotation dans les bureaux avec la mise en place du télétravail" u="1"/>
        <s v="Isolement du compresseur d'air dans box extérieur" u="1"/>
        <s v="Vérification du cric en interne : annuelle en utilisation normale et semestrielle en utilisation intensive" u="1"/>
        <s v="Organisation : Déplacer sur le plan droit de la table l'écran du bureau xxx qui se trouve actuellement en biais" u="1"/>
        <s v="Organisation (pandémie - généralités) : Communication régulière adaptée, notamment sur la position administrative des agents (ASA, télétravail, congé maladie) et prise en charge des personnes isolées (numéro vert, ARS...)" u="1"/>
        <s v="Vérification annuelle du désenfumage" u="1"/>
        <s v="Relevé des conditions de stockage des produits phytosanitaires" u="1"/>
        <s v="Formation au management pour les chefs de service" u="1"/>
        <s v="Formation du personnel sur le risque amiante" u="1"/>
        <s v="Conteneurs en bon état, notamment au niveau des roulettes" u="1"/>
        <s v="Douchette facilitant le nettoyage des gros contenants à la plonge" u="1"/>
        <s v="Compresseurs d'air recensés :_x000a_• " u="1"/>
        <s v="Servante sur roulettes" u="1"/>
        <s v="Chaudière fioul" u="1"/>
        <s v="Organisation (pandémie - véhicules) : Procédure de nettoyage/désinfection des véhicules notamment en cas de véhicules partagés (voir fiche CIG Petite Couronne)" u="1"/>
        <s v="Monte-charge" u="1"/>
        <s v="Main courante pour relever les épisodes de violence" u="1"/>
        <s v="Formation &quot;Sécurité des agents d'entretien&quot; (CNFPT)" u="1"/>
        <s v="Mesure : Réaliser un relevé indicatif de l'éclairement sur les différents postes de travail, avec un luxmètre" u="1"/>
        <s v="Matériel : Solution hydroalcoolique en cas de pandémie" u="1"/>
        <s v="Tableau de suivi de la validité des visites médicales pour permis PL" u="1"/>
        <s v="Documents : Procédure-réflexe en cas d'accident à afficher dans les locaux" u="1"/>
        <s v="Etagères ou racks supplémentaires pour y entreposer tout le matériel à même le sol" u="1"/>
        <s v="Pas de poste en angle" u="1"/>
        <s v="Carters de protection pour scie circulaire" u="1"/>
        <s v="Procédure écrite contre risque de noyade selon les cas" u="1"/>
        <s v="Frein de chaîne sur les tronçonneuses" u="1"/>
        <s v="Support d'écran réglable en hauteur" u="1"/>
        <s v="Réceptacle étanche pour stocker les batteries de voiture (risque lié à l'acide qu'elles contiennent)" u="1"/>
        <s v="Evaluation des niveaux de vibration des autocars" u="1"/>
        <s v="Armoires individuelles à double compartiment : pour les vêtements de travail et les vêtements de ville" u="1"/>
        <s v="Faire du tri et du rangement parmi le matériel inerte" u="1"/>
        <s v="Travaux : Encapsulages ou retraits d'amiante préconisés par le diagnostic initial" u="1"/>
        <s v="Matériel : Investir dans du matériel télescopique (perches pour les vitres, têtes de loup…)" u="1"/>
        <s v="Longes blindées pour l'élagage" u="1"/>
        <s v="Enclos pour les conteneurs à l’entrée des impasses afin de limiter l’entrée des BOM" u="1"/>
        <s v="Matériel : Sièges avec assise réglable en hauteur, piétement à 5 branches et roulettes" u="1"/>
        <s v="Rince-œil avec consigne affichée : incliner la tête du côté de l'œil lésé...)" u="1"/>
        <s v="Documents : Attestations de conformité à conserver pour chaque type d'équipement" u="1"/>
        <s v="Travaux : Première et dernière contremarche visuellement contrastée dans les escaliers" u="1"/>
        <s v="Implantation des luminaires" u="1"/>
        <s v="Matériel : Bandes rouges et blanches rétroréfléchissantes sur le véhicule de livraison de repas" u="1"/>
        <s v="Vérification : Outil de suivi des contrôles techniques des véhicules (tableau avec alertes ou rappel systématique du garage/centre de CT)" u="1"/>
        <s v="Organisation (pandémie) : Procédure de limitation des contacts lors de l'approvisionnement en matériel (drive…) + désinfection des contenants du matériel livré avant stockage" u="1"/>
        <s v="Recensement du matériel télescopique existant" u="1"/>
        <s v="Rédaction de plans de prévention pour les interventions d’entreprises extérieures réalisant des travaux dangereux (électriques par exemple) ou de plus de 400 heures annuelles" u="1"/>
        <s v="Produits centralisés dans un local spécifique, isolé, ventilé avec des ouvertures hautes et basses diamétralement opposées, voire avec une extraction mécanique " u="1"/>
        <s v="Poste à souder oxyacétylénique" u="1"/>
        <s v="Organisation : Réunir au moins 3 fois par an le CHSCT" u="1"/>
        <s v="Travaux : Mezzanine à protéger avec garde-corps doté de lisse entre 1 m et 1,10 m du sol, sous-lisse intermédiaire et plinthe de 10 à 15 cm (+ tronçon amovible pour déchargement)" u="1"/>
        <s v="Travaux : Mezzanine à protéger avec garde-corps doté de lisse entre 1 m et 1,10 m du sol, sous-lisse intermédiaire et plinthe de 10 à 15 cm" u="1"/>
        <s v="EPI : Gants pour récupération des animaux morts" u="1"/>
        <s v="Main courante ou registre d’observations pour signaler tout équipement détérioré" u="1"/>
        <s v="Mesure : Campagne de mesure de bruit dans les locaux" u="1"/>
        <s v="Formation, CACES &amp; autorisation de conduite PEMP à jour" u="1"/>
        <s v="Diables" u="1"/>
        <s v="Matériel : Siège à assise réglable, empiètement à 5 branches et roulettes" u="1"/>
        <s v="Procédure de charge de batteries (émission d'hydrogène, gaz explosif)" u="1"/>
        <s v="Mezzanine protégée avec garde-corps dotée de lisse entre 1 m et 1,10 m du sol, sous-lisse intermédiaire et plinthe de 10 à 15 cm (+ tronçon amovible pour déchargement)" u="1"/>
        <s v="Double gâchette sur les tronçonneuses" u="1"/>
        <s v="EPI : Combinaisons de type 5-6 pour récupération des animaux morts" u="1"/>
        <s v="Matériel : Balai de lavage à plat avec manche télescopique et pédale de déverouillage + seau bi-bac sur roulettes + presse" u="1"/>
        <s v="Organisation (pandémie) : Changement des procédures en rapport avec la pandémie (sectorisation des agents, interdiction des visites, contact minimum avec les résidents, confinement en chambre, repas en chambre…)" u="1"/>
        <s v="Conditions de récupération des boues" u="1"/>
        <s v="EPI : Masque à cartouche A2 P3 pour les produits phytosanitaires (se conformer aux FDS)" u="1"/>
        <s v="Vérification : Installations électriques annuellement par un organisme de contrôle" u="1"/>
        <s v="Local de repas" u="1"/>
        <s v="Réparation du plafond" u="1"/>
        <s v="Vérification : BAES annuellement" u="1"/>
        <s v="Plan de continuité d'activité en cas de pandémie" u="1"/>
        <s v="Récupérer la notice de montage du podium et des gradins" u="1"/>
        <s v="Vérification : Contrôle annuel réglementaire des extincteurs" u="1"/>
        <s v="Téléphone placé du côté opposé de la souris sur la plupart des postes" u="1"/>
        <s v="Brouettes" u="1"/>
        <s v="Ecran perpendiculaire aux fenêtres" u="1"/>
        <s v="Documents : Copies des permis en possession de la Collectivité" u="1"/>
        <s v="EPI : Masques FFP2 pour la Menuiserie" u="1"/>
        <s v="Registre d'entrées / sorties de matériel" u="1"/>
        <s v="Taille-haies :_x000a_• " u="1"/>
        <s v="EPI (pandémie) : Masques chirurgicaux ou textiles dans locaux communs" u="1"/>
        <s v="Doter le bureau 1 d'un siège avec appuie-tête" u="1"/>
        <s v="Poste à souder à l'arc" u="1"/>
        <s v="BOM avec commande d’arrêt d’urgence du compacteur dans la cabine du chauffeur" u="1"/>
        <s v="Clavier parallèle et à au moins 10 cm du rebord de table sur tous les postes de travail" u="1"/>
        <s v="Souffleur à dos" u="1"/>
        <s v="Vérification annuelle des extincteurs" u="1"/>
        <s v="Palan" u="1"/>
        <s v="Tableau de suivi de la validité des habilitations électriques" u="1"/>
        <s v="EPI : Chaussures de sécurité antidérapantes" u="1"/>
        <s v="Travaux : Evier" u="1"/>
        <s v="Masques chirurgicaux pour hygiène alimentaire " u="1"/>
        <s v="Visa du médecin du travail sur l'autorisation de conduite" u="1"/>
        <s v="Travaux : Confinements ou retraits d'amiante préconisés par le diagnostic initial à réaliser" u="1"/>
        <s v="Organisation (pandémie) : Révision de la prise de repas (éloignement, rotation, service à table…)" u="1"/>
        <s v="Matériel : Lits bleus bas légers, empilables et faciles à nettoyer" u="1"/>
        <s v="Formation : Management pour les responsables hiérarchiques" u="1"/>
        <s v="Broyeur à déchets verts" u="1"/>
        <s v="Matériel : Balai de lavage à plat avec pédale de déverrouillage" u="1"/>
        <s v="Rampes alu pour accès des petits engins sur camion-plateau" u="1"/>
        <s v="Ecrans plats" u="1"/>
        <s v="Formation : Permis B pour VL" u="1"/>
        <s v="Rouleau compacteur guidé par un agent à pied" u="1"/>
        <s v="Machines récentes (2-3 ans), toutes sur silentbloc" u="1"/>
        <s v="Bouton coup de poing d'arrêt d'urgence électrique accessible directement par les secours" u="1"/>
        <s v="Cuve avec pulvérisateur" u="1"/>
        <s v="EPI : Vestes" u="1"/>
        <s v="Vaccinations en lien avec le médecin de prévention, notamment tétanos, DTP et hépatite B selon l'activité" u="1"/>
        <s v="Vérification annuelle du SSI" u="1"/>
        <s v="Document : Recueil des indicateurs de risques psychosociaux  et mise en place d'une démarche de prévention de ces risques" u="1"/>
        <s v="Stocker les échelles suspendues à l'horizontale sur des tiges murales" u="1"/>
        <s v="Formation : Risque chimique pour les agents exposés, sensibilisation par le fournisseur par exemple" u="1"/>
        <s v="Tapis isolant" u="1"/>
        <s v="Présence d'un magasinier" u="1"/>
        <s v="Conditions de stockage des peintures" u="1"/>
        <s v="Travaux : Bac de douche rehaussé pour nettoyage des enfants" u="1"/>
        <s v="Mesure des écarts de tonnage réalisés par chaque équipe et réorganiser les tournées en conséquence (répartir les charges de déchets ménagers entre les équipes de collecte)" u="1"/>
        <s v="Travaux : Agrandir le vesitaire_x000a_Recommandation INRS : Au moins 1m² par personne" u="1"/>
        <s v="Box produits inflammables séparé du matériel" u="1"/>
        <s v="Vérification et entretien régulier des hottes et VMC" u="1"/>
        <s v="Formation (pandémie) : Formation et information des agents affectés à un nouveau poste" u="1"/>
        <s v="Documents : Recueil des indicateurs de risques psychosociaux" u="1"/>
        <s v="Formation au montage d'échafaudages" u="1"/>
        <s v="Travaux : Agrandir le vestiaire (recommandation INRS : Au moins 1m² par personne)" u="1"/>
        <s v="Organisation : Plan de continuité d'activité en cas de pandémie (solution hydroalcoolique, masques chirurgicaux, masques FFP2…)" u="1"/>
        <s v="Vérification : Entretien régulier des filtres des climatisations" u="1"/>
        <s v="VMC dans les sanitaires" u="1"/>
        <s v="Chaises du restaurant scolaire avec poignée et sans pied de devant pour faciliter leur pose sur les tables lors du lavage du sol" u="1"/>
        <s v="Médecine préventive : Suivi des vaccinations par le médecin de prévention, notamment tétanos, DTP et hépatite B selon l'activité" u="1"/>
        <s v="Panneaux sur rack-remorque spécifique" u="1"/>
        <s v="Débroussailleuses guidées par un agent à pied (type Gyrobroyeuses ou Gravely) recensées :_x000a_• " u="1"/>
        <s v="Vérification annuelle des RIA" u="1"/>
        <s v="Tourets à meuler recensés :_x000a_• " u="1"/>
        <s v="Solution hydroalcoolique en cas de pandémie" u="1"/>
        <s v="Gyrophare sur les véhicules à progression lente ou qui s’arrêtent fréquemment sur la voie publique :_x000a_• " u="1"/>
        <s v="Installations électriques refaites récemment" u="1"/>
      </sharedItems>
    </cacheField>
    <cacheField name="Colonne" numFmtId="0">
      <sharedItems count="1">
        <s v="Priorité"/>
      </sharedItems>
    </cacheField>
    <cacheField name="Valeur" numFmtId="0">
      <sharedItems containsBlank="1" containsMixedTypes="1" containsNumber="1" containsInteger="1" minValue="1" maxValue="3" count="5">
        <m/>
        <n v="1"/>
        <n v="2"/>
        <n v="3"/>
        <s v="#"/>
      </sharedItems>
    </cacheField>
    <cacheField name="Page1" numFmtId="0">
      <sharedItems count="22">
        <s v="Élément156"/>
        <s v="Élément178"/>
        <s v="Élément158"/>
        <s v="Élément159"/>
        <s v="Élément160"/>
        <s v="Élément161"/>
        <s v="Élément162"/>
        <s v="Élément163"/>
        <s v="Élément164"/>
        <s v="Élément165"/>
        <s v="Élément166"/>
        <s v="Élément167"/>
        <s v="Élément168"/>
        <s v="Élément169"/>
        <s v="Élément170"/>
        <s v="Élément171"/>
        <s v="Élément182"/>
        <s v="Élément179"/>
        <s v="Élément181"/>
        <s v="Élément175"/>
        <s v="Élément180"/>
        <s v="Élément177"/>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7">
  <r>
    <x v="0"/>
    <x v="0"/>
    <x v="0"/>
    <x v="0"/>
  </r>
  <r>
    <x v="1"/>
    <x v="0"/>
    <x v="0"/>
    <x v="0"/>
  </r>
  <r>
    <x v="2"/>
    <x v="0"/>
    <x v="0"/>
    <x v="0"/>
  </r>
  <r>
    <x v="3"/>
    <x v="0"/>
    <x v="0"/>
    <x v="0"/>
  </r>
  <r>
    <x v="4"/>
    <x v="0"/>
    <x v="0"/>
    <x v="0"/>
  </r>
  <r>
    <x v="5"/>
    <x v="0"/>
    <x v="0"/>
    <x v="0"/>
  </r>
  <r>
    <x v="0"/>
    <x v="0"/>
    <x v="0"/>
    <x v="0"/>
  </r>
  <r>
    <x v="6"/>
    <x v="0"/>
    <x v="0"/>
    <x v="0"/>
  </r>
  <r>
    <x v="7"/>
    <x v="0"/>
    <x v="0"/>
    <x v="0"/>
  </r>
  <r>
    <x v="8"/>
    <x v="0"/>
    <x v="0"/>
    <x v="0"/>
  </r>
  <r>
    <x v="9"/>
    <x v="0"/>
    <x v="0"/>
    <x v="0"/>
  </r>
  <r>
    <x v="10"/>
    <x v="0"/>
    <x v="0"/>
    <x v="0"/>
  </r>
  <r>
    <x v="11"/>
    <x v="0"/>
    <x v="0"/>
    <x v="0"/>
  </r>
  <r>
    <x v="0"/>
    <x v="0"/>
    <x v="0"/>
    <x v="0"/>
  </r>
  <r>
    <x v="12"/>
    <x v="0"/>
    <x v="1"/>
    <x v="0"/>
  </r>
  <r>
    <x v="13"/>
    <x v="0"/>
    <x v="2"/>
    <x v="0"/>
  </r>
  <r>
    <x v="14"/>
    <x v="0"/>
    <x v="3"/>
    <x v="0"/>
  </r>
  <r>
    <x v="0"/>
    <x v="0"/>
    <x v="0"/>
    <x v="0"/>
  </r>
  <r>
    <x v="0"/>
    <x v="0"/>
    <x v="0"/>
    <x v="0"/>
  </r>
  <r>
    <x v="0"/>
    <x v="0"/>
    <x v="0"/>
    <x v="0"/>
  </r>
  <r>
    <x v="0"/>
    <x v="0"/>
    <x v="0"/>
    <x v="1"/>
  </r>
  <r>
    <x v="0"/>
    <x v="0"/>
    <x v="0"/>
    <x v="1"/>
  </r>
  <r>
    <x v="0"/>
    <x v="0"/>
    <x v="0"/>
    <x v="1"/>
  </r>
  <r>
    <x v="15"/>
    <x v="0"/>
    <x v="0"/>
    <x v="1"/>
  </r>
  <r>
    <x v="16"/>
    <x v="0"/>
    <x v="0"/>
    <x v="1"/>
  </r>
  <r>
    <x v="17"/>
    <x v="0"/>
    <x v="0"/>
    <x v="1"/>
  </r>
  <r>
    <x v="18"/>
    <x v="0"/>
    <x v="0"/>
    <x v="1"/>
  </r>
  <r>
    <x v="19"/>
    <x v="0"/>
    <x v="0"/>
    <x v="1"/>
  </r>
  <r>
    <x v="20"/>
    <x v="0"/>
    <x v="0"/>
    <x v="1"/>
  </r>
  <r>
    <x v="0"/>
    <x v="0"/>
    <x v="0"/>
    <x v="1"/>
  </r>
  <r>
    <x v="21"/>
    <x v="0"/>
    <x v="0"/>
    <x v="1"/>
  </r>
  <r>
    <x v="0"/>
    <x v="0"/>
    <x v="0"/>
    <x v="1"/>
  </r>
  <r>
    <x v="22"/>
    <x v="0"/>
    <x v="0"/>
    <x v="1"/>
  </r>
  <r>
    <x v="23"/>
    <x v="0"/>
    <x v="0"/>
    <x v="1"/>
  </r>
  <r>
    <x v="24"/>
    <x v="0"/>
    <x v="0"/>
    <x v="1"/>
  </r>
  <r>
    <x v="25"/>
    <x v="0"/>
    <x v="0"/>
    <x v="1"/>
  </r>
  <r>
    <x v="26"/>
    <x v="0"/>
    <x v="0"/>
    <x v="1"/>
  </r>
  <r>
    <x v="27"/>
    <x v="0"/>
    <x v="0"/>
    <x v="1"/>
  </r>
  <r>
    <x v="28"/>
    <x v="0"/>
    <x v="0"/>
    <x v="1"/>
  </r>
  <r>
    <x v="29"/>
    <x v="0"/>
    <x v="0"/>
    <x v="1"/>
  </r>
  <r>
    <x v="30"/>
    <x v="0"/>
    <x v="0"/>
    <x v="1"/>
  </r>
  <r>
    <x v="31"/>
    <x v="0"/>
    <x v="0"/>
    <x v="1"/>
  </r>
  <r>
    <x v="32"/>
    <x v="0"/>
    <x v="0"/>
    <x v="1"/>
  </r>
  <r>
    <x v="33"/>
    <x v="0"/>
    <x v="0"/>
    <x v="1"/>
  </r>
  <r>
    <x v="34"/>
    <x v="0"/>
    <x v="0"/>
    <x v="1"/>
  </r>
  <r>
    <x v="35"/>
    <x v="0"/>
    <x v="0"/>
    <x v="1"/>
  </r>
  <r>
    <x v="36"/>
    <x v="0"/>
    <x v="0"/>
    <x v="1"/>
  </r>
  <r>
    <x v="37"/>
    <x v="0"/>
    <x v="0"/>
    <x v="1"/>
  </r>
  <r>
    <x v="38"/>
    <x v="0"/>
    <x v="0"/>
    <x v="1"/>
  </r>
  <r>
    <x v="39"/>
    <x v="0"/>
    <x v="0"/>
    <x v="1"/>
  </r>
  <r>
    <x v="40"/>
    <x v="0"/>
    <x v="2"/>
    <x v="1"/>
  </r>
  <r>
    <x v="0"/>
    <x v="0"/>
    <x v="0"/>
    <x v="1"/>
  </r>
  <r>
    <x v="0"/>
    <x v="0"/>
    <x v="0"/>
    <x v="1"/>
  </r>
  <r>
    <x v="0"/>
    <x v="0"/>
    <x v="0"/>
    <x v="1"/>
  </r>
  <r>
    <x v="0"/>
    <x v="0"/>
    <x v="0"/>
    <x v="2"/>
  </r>
  <r>
    <x v="0"/>
    <x v="0"/>
    <x v="0"/>
    <x v="2"/>
  </r>
  <r>
    <x v="0"/>
    <x v="0"/>
    <x v="0"/>
    <x v="2"/>
  </r>
  <r>
    <x v="0"/>
    <x v="0"/>
    <x v="0"/>
    <x v="2"/>
  </r>
  <r>
    <x v="41"/>
    <x v="0"/>
    <x v="0"/>
    <x v="2"/>
  </r>
  <r>
    <x v="42"/>
    <x v="0"/>
    <x v="0"/>
    <x v="2"/>
  </r>
  <r>
    <x v="0"/>
    <x v="0"/>
    <x v="0"/>
    <x v="2"/>
  </r>
  <r>
    <x v="0"/>
    <x v="0"/>
    <x v="0"/>
    <x v="2"/>
  </r>
  <r>
    <x v="43"/>
    <x v="0"/>
    <x v="0"/>
    <x v="2"/>
  </r>
  <r>
    <x v="0"/>
    <x v="0"/>
    <x v="0"/>
    <x v="2"/>
  </r>
  <r>
    <x v="0"/>
    <x v="0"/>
    <x v="0"/>
    <x v="2"/>
  </r>
  <r>
    <x v="44"/>
    <x v="0"/>
    <x v="0"/>
    <x v="2"/>
  </r>
  <r>
    <x v="0"/>
    <x v="0"/>
    <x v="0"/>
    <x v="2"/>
  </r>
  <r>
    <x v="45"/>
    <x v="0"/>
    <x v="0"/>
    <x v="2"/>
  </r>
  <r>
    <x v="46"/>
    <x v="0"/>
    <x v="0"/>
    <x v="2"/>
  </r>
  <r>
    <x v="47"/>
    <x v="0"/>
    <x v="1"/>
    <x v="2"/>
  </r>
  <r>
    <x v="48"/>
    <x v="0"/>
    <x v="4"/>
    <x v="2"/>
  </r>
  <r>
    <x v="0"/>
    <x v="0"/>
    <x v="0"/>
    <x v="2"/>
  </r>
  <r>
    <x v="0"/>
    <x v="0"/>
    <x v="0"/>
    <x v="2"/>
  </r>
  <r>
    <x v="0"/>
    <x v="0"/>
    <x v="0"/>
    <x v="2"/>
  </r>
  <r>
    <x v="0"/>
    <x v="0"/>
    <x v="0"/>
    <x v="3"/>
  </r>
  <r>
    <x v="0"/>
    <x v="0"/>
    <x v="0"/>
    <x v="3"/>
  </r>
  <r>
    <x v="0"/>
    <x v="0"/>
    <x v="0"/>
    <x v="3"/>
  </r>
  <r>
    <x v="0"/>
    <x v="0"/>
    <x v="0"/>
    <x v="3"/>
  </r>
  <r>
    <x v="0"/>
    <x v="0"/>
    <x v="0"/>
    <x v="3"/>
  </r>
  <r>
    <x v="0"/>
    <x v="0"/>
    <x v="0"/>
    <x v="3"/>
  </r>
  <r>
    <x v="0"/>
    <x v="0"/>
    <x v="0"/>
    <x v="3"/>
  </r>
  <r>
    <x v="0"/>
    <x v="0"/>
    <x v="0"/>
    <x v="3"/>
  </r>
  <r>
    <x v="49"/>
    <x v="0"/>
    <x v="0"/>
    <x v="3"/>
  </r>
  <r>
    <x v="50"/>
    <x v="0"/>
    <x v="0"/>
    <x v="3"/>
  </r>
  <r>
    <x v="51"/>
    <x v="0"/>
    <x v="0"/>
    <x v="3"/>
  </r>
  <r>
    <x v="52"/>
    <x v="0"/>
    <x v="0"/>
    <x v="3"/>
  </r>
  <r>
    <x v="53"/>
    <x v="0"/>
    <x v="0"/>
    <x v="3"/>
  </r>
  <r>
    <x v="54"/>
    <x v="0"/>
    <x v="0"/>
    <x v="3"/>
  </r>
  <r>
    <x v="55"/>
    <x v="0"/>
    <x v="0"/>
    <x v="3"/>
  </r>
  <r>
    <x v="56"/>
    <x v="0"/>
    <x v="0"/>
    <x v="3"/>
  </r>
  <r>
    <x v="57"/>
    <x v="0"/>
    <x v="0"/>
    <x v="3"/>
  </r>
  <r>
    <x v="58"/>
    <x v="0"/>
    <x v="0"/>
    <x v="3"/>
  </r>
  <r>
    <x v="59"/>
    <x v="0"/>
    <x v="0"/>
    <x v="3"/>
  </r>
  <r>
    <x v="60"/>
    <x v="0"/>
    <x v="0"/>
    <x v="3"/>
  </r>
  <r>
    <x v="61"/>
    <x v="0"/>
    <x v="0"/>
    <x v="3"/>
  </r>
  <r>
    <x v="62"/>
    <x v="0"/>
    <x v="0"/>
    <x v="3"/>
  </r>
  <r>
    <x v="63"/>
    <x v="0"/>
    <x v="0"/>
    <x v="3"/>
  </r>
  <r>
    <x v="64"/>
    <x v="0"/>
    <x v="0"/>
    <x v="3"/>
  </r>
  <r>
    <x v="65"/>
    <x v="0"/>
    <x v="0"/>
    <x v="3"/>
  </r>
  <r>
    <x v="66"/>
    <x v="0"/>
    <x v="0"/>
    <x v="3"/>
  </r>
  <r>
    <x v="67"/>
    <x v="0"/>
    <x v="0"/>
    <x v="3"/>
  </r>
  <r>
    <x v="0"/>
    <x v="0"/>
    <x v="0"/>
    <x v="3"/>
  </r>
  <r>
    <x v="0"/>
    <x v="0"/>
    <x v="0"/>
    <x v="3"/>
  </r>
  <r>
    <x v="68"/>
    <x v="0"/>
    <x v="0"/>
    <x v="3"/>
  </r>
  <r>
    <x v="69"/>
    <x v="0"/>
    <x v="0"/>
    <x v="3"/>
  </r>
  <r>
    <x v="0"/>
    <x v="0"/>
    <x v="0"/>
    <x v="3"/>
  </r>
  <r>
    <x v="0"/>
    <x v="0"/>
    <x v="0"/>
    <x v="3"/>
  </r>
  <r>
    <x v="0"/>
    <x v="0"/>
    <x v="0"/>
    <x v="3"/>
  </r>
  <r>
    <x v="0"/>
    <x v="0"/>
    <x v="0"/>
    <x v="4"/>
  </r>
  <r>
    <x v="70"/>
    <x v="0"/>
    <x v="0"/>
    <x v="4"/>
  </r>
  <r>
    <x v="71"/>
    <x v="0"/>
    <x v="0"/>
    <x v="4"/>
  </r>
  <r>
    <x v="72"/>
    <x v="0"/>
    <x v="0"/>
    <x v="4"/>
  </r>
  <r>
    <x v="73"/>
    <x v="0"/>
    <x v="0"/>
    <x v="4"/>
  </r>
  <r>
    <x v="74"/>
    <x v="0"/>
    <x v="0"/>
    <x v="4"/>
  </r>
  <r>
    <x v="0"/>
    <x v="0"/>
    <x v="0"/>
    <x v="4"/>
  </r>
  <r>
    <x v="75"/>
    <x v="0"/>
    <x v="0"/>
    <x v="4"/>
  </r>
  <r>
    <x v="76"/>
    <x v="0"/>
    <x v="0"/>
    <x v="4"/>
  </r>
  <r>
    <x v="77"/>
    <x v="0"/>
    <x v="0"/>
    <x v="4"/>
  </r>
  <r>
    <x v="78"/>
    <x v="0"/>
    <x v="0"/>
    <x v="4"/>
  </r>
  <r>
    <x v="79"/>
    <x v="0"/>
    <x v="0"/>
    <x v="4"/>
  </r>
  <r>
    <x v="80"/>
    <x v="0"/>
    <x v="0"/>
    <x v="4"/>
  </r>
  <r>
    <x v="0"/>
    <x v="0"/>
    <x v="0"/>
    <x v="4"/>
  </r>
  <r>
    <x v="81"/>
    <x v="0"/>
    <x v="0"/>
    <x v="4"/>
  </r>
  <r>
    <x v="82"/>
    <x v="0"/>
    <x v="0"/>
    <x v="4"/>
  </r>
  <r>
    <x v="83"/>
    <x v="0"/>
    <x v="0"/>
    <x v="4"/>
  </r>
  <r>
    <x v="84"/>
    <x v="0"/>
    <x v="0"/>
    <x v="4"/>
  </r>
  <r>
    <x v="85"/>
    <x v="0"/>
    <x v="0"/>
    <x v="4"/>
  </r>
  <r>
    <x v="86"/>
    <x v="0"/>
    <x v="0"/>
    <x v="4"/>
  </r>
  <r>
    <x v="87"/>
    <x v="0"/>
    <x v="0"/>
    <x v="4"/>
  </r>
  <r>
    <x v="88"/>
    <x v="0"/>
    <x v="0"/>
    <x v="4"/>
  </r>
  <r>
    <x v="89"/>
    <x v="0"/>
    <x v="0"/>
    <x v="4"/>
  </r>
  <r>
    <x v="90"/>
    <x v="0"/>
    <x v="0"/>
    <x v="4"/>
  </r>
  <r>
    <x v="91"/>
    <x v="0"/>
    <x v="0"/>
    <x v="4"/>
  </r>
  <r>
    <x v="92"/>
    <x v="0"/>
    <x v="0"/>
    <x v="4"/>
  </r>
  <r>
    <x v="93"/>
    <x v="0"/>
    <x v="0"/>
    <x v="4"/>
  </r>
  <r>
    <x v="94"/>
    <x v="0"/>
    <x v="0"/>
    <x v="4"/>
  </r>
  <r>
    <x v="95"/>
    <x v="0"/>
    <x v="0"/>
    <x v="4"/>
  </r>
  <r>
    <x v="96"/>
    <x v="0"/>
    <x v="0"/>
    <x v="4"/>
  </r>
  <r>
    <x v="97"/>
    <x v="0"/>
    <x v="0"/>
    <x v="4"/>
  </r>
  <r>
    <x v="98"/>
    <x v="0"/>
    <x v="0"/>
    <x v="4"/>
  </r>
  <r>
    <x v="99"/>
    <x v="0"/>
    <x v="0"/>
    <x v="4"/>
  </r>
  <r>
    <x v="0"/>
    <x v="0"/>
    <x v="0"/>
    <x v="4"/>
  </r>
  <r>
    <x v="0"/>
    <x v="0"/>
    <x v="0"/>
    <x v="4"/>
  </r>
  <r>
    <x v="0"/>
    <x v="0"/>
    <x v="0"/>
    <x v="4"/>
  </r>
  <r>
    <x v="0"/>
    <x v="0"/>
    <x v="0"/>
    <x v="4"/>
  </r>
  <r>
    <x v="0"/>
    <x v="0"/>
    <x v="0"/>
    <x v="5"/>
  </r>
  <r>
    <x v="100"/>
    <x v="0"/>
    <x v="0"/>
    <x v="5"/>
  </r>
  <r>
    <x v="101"/>
    <x v="0"/>
    <x v="0"/>
    <x v="5"/>
  </r>
  <r>
    <x v="0"/>
    <x v="0"/>
    <x v="0"/>
    <x v="5"/>
  </r>
  <r>
    <x v="0"/>
    <x v="0"/>
    <x v="0"/>
    <x v="5"/>
  </r>
  <r>
    <x v="0"/>
    <x v="0"/>
    <x v="0"/>
    <x v="5"/>
  </r>
  <r>
    <x v="0"/>
    <x v="0"/>
    <x v="0"/>
    <x v="5"/>
  </r>
  <r>
    <x v="0"/>
    <x v="0"/>
    <x v="0"/>
    <x v="5"/>
  </r>
  <r>
    <x v="102"/>
    <x v="0"/>
    <x v="0"/>
    <x v="5"/>
  </r>
  <r>
    <x v="103"/>
    <x v="0"/>
    <x v="0"/>
    <x v="5"/>
  </r>
  <r>
    <x v="104"/>
    <x v="0"/>
    <x v="0"/>
    <x v="5"/>
  </r>
  <r>
    <x v="0"/>
    <x v="0"/>
    <x v="0"/>
    <x v="5"/>
  </r>
  <r>
    <x v="0"/>
    <x v="0"/>
    <x v="0"/>
    <x v="5"/>
  </r>
  <r>
    <x v="0"/>
    <x v="0"/>
    <x v="0"/>
    <x v="5"/>
  </r>
  <r>
    <x v="0"/>
    <x v="0"/>
    <x v="0"/>
    <x v="6"/>
  </r>
  <r>
    <x v="0"/>
    <x v="0"/>
    <x v="0"/>
    <x v="6"/>
  </r>
  <r>
    <x v="0"/>
    <x v="0"/>
    <x v="0"/>
    <x v="6"/>
  </r>
  <r>
    <x v="105"/>
    <x v="0"/>
    <x v="0"/>
    <x v="6"/>
  </r>
  <r>
    <x v="0"/>
    <x v="0"/>
    <x v="0"/>
    <x v="6"/>
  </r>
  <r>
    <x v="106"/>
    <x v="0"/>
    <x v="0"/>
    <x v="6"/>
  </r>
  <r>
    <x v="107"/>
    <x v="0"/>
    <x v="0"/>
    <x v="6"/>
  </r>
  <r>
    <x v="108"/>
    <x v="0"/>
    <x v="0"/>
    <x v="6"/>
  </r>
  <r>
    <x v="109"/>
    <x v="0"/>
    <x v="0"/>
    <x v="6"/>
  </r>
  <r>
    <x v="110"/>
    <x v="0"/>
    <x v="0"/>
    <x v="6"/>
  </r>
  <r>
    <x v="111"/>
    <x v="0"/>
    <x v="0"/>
    <x v="6"/>
  </r>
  <r>
    <x v="0"/>
    <x v="0"/>
    <x v="0"/>
    <x v="6"/>
  </r>
  <r>
    <x v="112"/>
    <x v="0"/>
    <x v="0"/>
    <x v="6"/>
  </r>
  <r>
    <x v="113"/>
    <x v="0"/>
    <x v="0"/>
    <x v="6"/>
  </r>
  <r>
    <x v="114"/>
    <x v="0"/>
    <x v="0"/>
    <x v="6"/>
  </r>
  <r>
    <x v="115"/>
    <x v="0"/>
    <x v="0"/>
    <x v="6"/>
  </r>
  <r>
    <x v="116"/>
    <x v="0"/>
    <x v="0"/>
    <x v="6"/>
  </r>
  <r>
    <x v="117"/>
    <x v="0"/>
    <x v="0"/>
    <x v="6"/>
  </r>
  <r>
    <x v="118"/>
    <x v="0"/>
    <x v="0"/>
    <x v="6"/>
  </r>
  <r>
    <x v="119"/>
    <x v="0"/>
    <x v="0"/>
    <x v="6"/>
  </r>
  <r>
    <x v="120"/>
    <x v="0"/>
    <x v="0"/>
    <x v="6"/>
  </r>
  <r>
    <x v="121"/>
    <x v="0"/>
    <x v="0"/>
    <x v="6"/>
  </r>
  <r>
    <x v="122"/>
    <x v="0"/>
    <x v="0"/>
    <x v="6"/>
  </r>
  <r>
    <x v="123"/>
    <x v="0"/>
    <x v="0"/>
    <x v="6"/>
  </r>
  <r>
    <x v="124"/>
    <x v="0"/>
    <x v="0"/>
    <x v="6"/>
  </r>
  <r>
    <x v="125"/>
    <x v="0"/>
    <x v="0"/>
    <x v="6"/>
  </r>
  <r>
    <x v="126"/>
    <x v="0"/>
    <x v="0"/>
    <x v="6"/>
  </r>
  <r>
    <x v="127"/>
    <x v="0"/>
    <x v="0"/>
    <x v="6"/>
  </r>
  <r>
    <x v="0"/>
    <x v="0"/>
    <x v="0"/>
    <x v="6"/>
  </r>
  <r>
    <x v="0"/>
    <x v="0"/>
    <x v="0"/>
    <x v="6"/>
  </r>
  <r>
    <x v="0"/>
    <x v="0"/>
    <x v="0"/>
    <x v="6"/>
  </r>
  <r>
    <x v="0"/>
    <x v="0"/>
    <x v="0"/>
    <x v="7"/>
  </r>
  <r>
    <x v="0"/>
    <x v="0"/>
    <x v="0"/>
    <x v="7"/>
  </r>
  <r>
    <x v="0"/>
    <x v="0"/>
    <x v="0"/>
    <x v="7"/>
  </r>
  <r>
    <x v="128"/>
    <x v="0"/>
    <x v="0"/>
    <x v="7"/>
  </r>
  <r>
    <x v="129"/>
    <x v="0"/>
    <x v="0"/>
    <x v="7"/>
  </r>
  <r>
    <x v="130"/>
    <x v="0"/>
    <x v="0"/>
    <x v="7"/>
  </r>
  <r>
    <x v="131"/>
    <x v="0"/>
    <x v="0"/>
    <x v="7"/>
  </r>
  <r>
    <x v="132"/>
    <x v="0"/>
    <x v="0"/>
    <x v="7"/>
  </r>
  <r>
    <x v="133"/>
    <x v="0"/>
    <x v="0"/>
    <x v="7"/>
  </r>
  <r>
    <x v="134"/>
    <x v="0"/>
    <x v="0"/>
    <x v="7"/>
  </r>
  <r>
    <x v="0"/>
    <x v="0"/>
    <x v="0"/>
    <x v="7"/>
  </r>
  <r>
    <x v="135"/>
    <x v="0"/>
    <x v="0"/>
    <x v="7"/>
  </r>
  <r>
    <x v="136"/>
    <x v="0"/>
    <x v="0"/>
    <x v="7"/>
  </r>
  <r>
    <x v="0"/>
    <x v="0"/>
    <x v="0"/>
    <x v="7"/>
  </r>
  <r>
    <x v="137"/>
    <x v="0"/>
    <x v="0"/>
    <x v="7"/>
  </r>
  <r>
    <x v="0"/>
    <x v="0"/>
    <x v="0"/>
    <x v="7"/>
  </r>
  <r>
    <x v="0"/>
    <x v="0"/>
    <x v="0"/>
    <x v="7"/>
  </r>
  <r>
    <x v="0"/>
    <x v="0"/>
    <x v="0"/>
    <x v="7"/>
  </r>
  <r>
    <x v="0"/>
    <x v="0"/>
    <x v="0"/>
    <x v="8"/>
  </r>
  <r>
    <x v="0"/>
    <x v="0"/>
    <x v="0"/>
    <x v="8"/>
  </r>
  <r>
    <x v="0"/>
    <x v="0"/>
    <x v="0"/>
    <x v="8"/>
  </r>
  <r>
    <x v="138"/>
    <x v="0"/>
    <x v="0"/>
    <x v="8"/>
  </r>
  <r>
    <x v="139"/>
    <x v="0"/>
    <x v="0"/>
    <x v="8"/>
  </r>
  <r>
    <x v="140"/>
    <x v="0"/>
    <x v="0"/>
    <x v="8"/>
  </r>
  <r>
    <x v="141"/>
    <x v="0"/>
    <x v="0"/>
    <x v="8"/>
  </r>
  <r>
    <x v="0"/>
    <x v="0"/>
    <x v="0"/>
    <x v="8"/>
  </r>
  <r>
    <x v="142"/>
    <x v="0"/>
    <x v="0"/>
    <x v="8"/>
  </r>
  <r>
    <x v="143"/>
    <x v="0"/>
    <x v="0"/>
    <x v="8"/>
  </r>
  <r>
    <x v="144"/>
    <x v="0"/>
    <x v="0"/>
    <x v="8"/>
  </r>
  <r>
    <x v="145"/>
    <x v="0"/>
    <x v="0"/>
    <x v="8"/>
  </r>
  <r>
    <x v="146"/>
    <x v="0"/>
    <x v="0"/>
    <x v="8"/>
  </r>
  <r>
    <x v="147"/>
    <x v="0"/>
    <x v="0"/>
    <x v="8"/>
  </r>
  <r>
    <x v="148"/>
    <x v="0"/>
    <x v="0"/>
    <x v="8"/>
  </r>
  <r>
    <x v="149"/>
    <x v="0"/>
    <x v="0"/>
    <x v="8"/>
  </r>
  <r>
    <x v="150"/>
    <x v="0"/>
    <x v="0"/>
    <x v="8"/>
  </r>
  <r>
    <x v="151"/>
    <x v="0"/>
    <x v="0"/>
    <x v="8"/>
  </r>
  <r>
    <x v="152"/>
    <x v="0"/>
    <x v="0"/>
    <x v="8"/>
  </r>
  <r>
    <x v="153"/>
    <x v="0"/>
    <x v="0"/>
    <x v="8"/>
  </r>
  <r>
    <x v="154"/>
    <x v="0"/>
    <x v="0"/>
    <x v="8"/>
  </r>
  <r>
    <x v="155"/>
    <x v="0"/>
    <x v="0"/>
    <x v="8"/>
  </r>
  <r>
    <x v="156"/>
    <x v="0"/>
    <x v="0"/>
    <x v="8"/>
  </r>
  <r>
    <x v="157"/>
    <x v="0"/>
    <x v="0"/>
    <x v="8"/>
  </r>
  <r>
    <x v="158"/>
    <x v="0"/>
    <x v="0"/>
    <x v="8"/>
  </r>
  <r>
    <x v="159"/>
    <x v="0"/>
    <x v="0"/>
    <x v="8"/>
  </r>
  <r>
    <x v="160"/>
    <x v="0"/>
    <x v="0"/>
    <x v="8"/>
  </r>
  <r>
    <x v="0"/>
    <x v="0"/>
    <x v="0"/>
    <x v="8"/>
  </r>
  <r>
    <x v="0"/>
    <x v="0"/>
    <x v="0"/>
    <x v="8"/>
  </r>
  <r>
    <x v="0"/>
    <x v="0"/>
    <x v="0"/>
    <x v="8"/>
  </r>
  <r>
    <x v="0"/>
    <x v="0"/>
    <x v="0"/>
    <x v="9"/>
  </r>
  <r>
    <x v="0"/>
    <x v="0"/>
    <x v="0"/>
    <x v="9"/>
  </r>
  <r>
    <x v="0"/>
    <x v="0"/>
    <x v="0"/>
    <x v="9"/>
  </r>
  <r>
    <x v="161"/>
    <x v="0"/>
    <x v="0"/>
    <x v="9"/>
  </r>
  <r>
    <x v="162"/>
    <x v="0"/>
    <x v="0"/>
    <x v="9"/>
  </r>
  <r>
    <x v="163"/>
    <x v="0"/>
    <x v="0"/>
    <x v="9"/>
  </r>
  <r>
    <x v="164"/>
    <x v="0"/>
    <x v="0"/>
    <x v="9"/>
  </r>
  <r>
    <x v="165"/>
    <x v="0"/>
    <x v="0"/>
    <x v="9"/>
  </r>
  <r>
    <x v="166"/>
    <x v="0"/>
    <x v="0"/>
    <x v="9"/>
  </r>
  <r>
    <x v="167"/>
    <x v="0"/>
    <x v="0"/>
    <x v="9"/>
  </r>
  <r>
    <x v="168"/>
    <x v="0"/>
    <x v="0"/>
    <x v="9"/>
  </r>
  <r>
    <x v="0"/>
    <x v="0"/>
    <x v="0"/>
    <x v="9"/>
  </r>
  <r>
    <x v="169"/>
    <x v="0"/>
    <x v="0"/>
    <x v="9"/>
  </r>
  <r>
    <x v="170"/>
    <x v="0"/>
    <x v="0"/>
    <x v="9"/>
  </r>
  <r>
    <x v="171"/>
    <x v="0"/>
    <x v="0"/>
    <x v="9"/>
  </r>
  <r>
    <x v="172"/>
    <x v="0"/>
    <x v="0"/>
    <x v="9"/>
  </r>
  <r>
    <x v="173"/>
    <x v="0"/>
    <x v="0"/>
    <x v="9"/>
  </r>
  <r>
    <x v="174"/>
    <x v="0"/>
    <x v="0"/>
    <x v="9"/>
  </r>
  <r>
    <x v="175"/>
    <x v="0"/>
    <x v="0"/>
    <x v="9"/>
  </r>
  <r>
    <x v="176"/>
    <x v="0"/>
    <x v="0"/>
    <x v="9"/>
  </r>
  <r>
    <x v="177"/>
    <x v="0"/>
    <x v="0"/>
    <x v="9"/>
  </r>
  <r>
    <x v="178"/>
    <x v="0"/>
    <x v="0"/>
    <x v="9"/>
  </r>
  <r>
    <x v="179"/>
    <x v="0"/>
    <x v="0"/>
    <x v="9"/>
  </r>
  <r>
    <x v="180"/>
    <x v="0"/>
    <x v="0"/>
    <x v="9"/>
  </r>
  <r>
    <x v="181"/>
    <x v="0"/>
    <x v="0"/>
    <x v="9"/>
  </r>
  <r>
    <x v="182"/>
    <x v="0"/>
    <x v="0"/>
    <x v="9"/>
  </r>
  <r>
    <x v="183"/>
    <x v="0"/>
    <x v="0"/>
    <x v="9"/>
  </r>
  <r>
    <x v="184"/>
    <x v="0"/>
    <x v="0"/>
    <x v="9"/>
  </r>
  <r>
    <x v="0"/>
    <x v="0"/>
    <x v="0"/>
    <x v="9"/>
  </r>
  <r>
    <x v="0"/>
    <x v="0"/>
    <x v="0"/>
    <x v="9"/>
  </r>
  <r>
    <x v="0"/>
    <x v="0"/>
    <x v="0"/>
    <x v="9"/>
  </r>
  <r>
    <x v="0"/>
    <x v="0"/>
    <x v="0"/>
    <x v="10"/>
  </r>
  <r>
    <x v="0"/>
    <x v="0"/>
    <x v="0"/>
    <x v="10"/>
  </r>
  <r>
    <x v="0"/>
    <x v="0"/>
    <x v="0"/>
    <x v="10"/>
  </r>
  <r>
    <x v="185"/>
    <x v="0"/>
    <x v="0"/>
    <x v="10"/>
  </r>
  <r>
    <x v="186"/>
    <x v="0"/>
    <x v="0"/>
    <x v="10"/>
  </r>
  <r>
    <x v="187"/>
    <x v="0"/>
    <x v="0"/>
    <x v="10"/>
  </r>
  <r>
    <x v="188"/>
    <x v="0"/>
    <x v="0"/>
    <x v="10"/>
  </r>
  <r>
    <x v="189"/>
    <x v="0"/>
    <x v="0"/>
    <x v="10"/>
  </r>
  <r>
    <x v="190"/>
    <x v="0"/>
    <x v="0"/>
    <x v="10"/>
  </r>
  <r>
    <x v="191"/>
    <x v="0"/>
    <x v="0"/>
    <x v="10"/>
  </r>
  <r>
    <x v="192"/>
    <x v="0"/>
    <x v="0"/>
    <x v="10"/>
  </r>
  <r>
    <x v="193"/>
    <x v="0"/>
    <x v="0"/>
    <x v="10"/>
  </r>
  <r>
    <x v="194"/>
    <x v="0"/>
    <x v="0"/>
    <x v="10"/>
  </r>
  <r>
    <x v="0"/>
    <x v="0"/>
    <x v="0"/>
    <x v="10"/>
  </r>
  <r>
    <x v="195"/>
    <x v="0"/>
    <x v="0"/>
    <x v="10"/>
  </r>
  <r>
    <x v="196"/>
    <x v="0"/>
    <x v="0"/>
    <x v="10"/>
  </r>
  <r>
    <x v="0"/>
    <x v="0"/>
    <x v="0"/>
    <x v="10"/>
  </r>
  <r>
    <x v="0"/>
    <x v="0"/>
    <x v="0"/>
    <x v="10"/>
  </r>
  <r>
    <x v="0"/>
    <x v="0"/>
    <x v="0"/>
    <x v="10"/>
  </r>
  <r>
    <x v="0"/>
    <x v="0"/>
    <x v="0"/>
    <x v="11"/>
  </r>
  <r>
    <x v="0"/>
    <x v="0"/>
    <x v="0"/>
    <x v="11"/>
  </r>
  <r>
    <x v="0"/>
    <x v="0"/>
    <x v="0"/>
    <x v="11"/>
  </r>
  <r>
    <x v="0"/>
    <x v="0"/>
    <x v="0"/>
    <x v="11"/>
  </r>
  <r>
    <x v="0"/>
    <x v="0"/>
    <x v="0"/>
    <x v="11"/>
  </r>
  <r>
    <x v="0"/>
    <x v="0"/>
    <x v="0"/>
    <x v="12"/>
  </r>
  <r>
    <x v="197"/>
    <x v="0"/>
    <x v="0"/>
    <x v="12"/>
  </r>
  <r>
    <x v="198"/>
    <x v="0"/>
    <x v="0"/>
    <x v="12"/>
  </r>
  <r>
    <x v="199"/>
    <x v="0"/>
    <x v="0"/>
    <x v="12"/>
  </r>
  <r>
    <x v="200"/>
    <x v="0"/>
    <x v="0"/>
    <x v="12"/>
  </r>
  <r>
    <x v="0"/>
    <x v="0"/>
    <x v="0"/>
    <x v="12"/>
  </r>
  <r>
    <x v="201"/>
    <x v="0"/>
    <x v="0"/>
    <x v="12"/>
  </r>
  <r>
    <x v="202"/>
    <x v="0"/>
    <x v="0"/>
    <x v="12"/>
  </r>
  <r>
    <x v="203"/>
    <x v="0"/>
    <x v="0"/>
    <x v="12"/>
  </r>
  <r>
    <x v="204"/>
    <x v="0"/>
    <x v="0"/>
    <x v="12"/>
  </r>
  <r>
    <x v="205"/>
    <x v="0"/>
    <x v="0"/>
    <x v="12"/>
  </r>
  <r>
    <x v="0"/>
    <x v="0"/>
    <x v="0"/>
    <x v="12"/>
  </r>
  <r>
    <x v="206"/>
    <x v="0"/>
    <x v="0"/>
    <x v="12"/>
  </r>
  <r>
    <x v="207"/>
    <x v="0"/>
    <x v="0"/>
    <x v="12"/>
  </r>
  <r>
    <x v="208"/>
    <x v="0"/>
    <x v="0"/>
    <x v="12"/>
  </r>
  <r>
    <x v="209"/>
    <x v="0"/>
    <x v="0"/>
    <x v="12"/>
  </r>
  <r>
    <x v="210"/>
    <x v="0"/>
    <x v="0"/>
    <x v="12"/>
  </r>
  <r>
    <x v="211"/>
    <x v="0"/>
    <x v="0"/>
    <x v="12"/>
  </r>
  <r>
    <x v="212"/>
    <x v="0"/>
    <x v="0"/>
    <x v="12"/>
  </r>
  <r>
    <x v="213"/>
    <x v="0"/>
    <x v="0"/>
    <x v="12"/>
  </r>
  <r>
    <x v="214"/>
    <x v="0"/>
    <x v="0"/>
    <x v="12"/>
  </r>
  <r>
    <x v="215"/>
    <x v="0"/>
    <x v="0"/>
    <x v="12"/>
  </r>
  <r>
    <x v="216"/>
    <x v="0"/>
    <x v="0"/>
    <x v="12"/>
  </r>
  <r>
    <x v="217"/>
    <x v="0"/>
    <x v="0"/>
    <x v="12"/>
  </r>
  <r>
    <x v="218"/>
    <x v="0"/>
    <x v="0"/>
    <x v="12"/>
  </r>
  <r>
    <x v="219"/>
    <x v="0"/>
    <x v="0"/>
    <x v="12"/>
  </r>
  <r>
    <x v="220"/>
    <x v="0"/>
    <x v="0"/>
    <x v="12"/>
  </r>
  <r>
    <x v="221"/>
    <x v="0"/>
    <x v="0"/>
    <x v="12"/>
  </r>
  <r>
    <x v="222"/>
    <x v="0"/>
    <x v="0"/>
    <x v="12"/>
  </r>
  <r>
    <x v="223"/>
    <x v="0"/>
    <x v="0"/>
    <x v="12"/>
  </r>
  <r>
    <x v="224"/>
    <x v="0"/>
    <x v="0"/>
    <x v="12"/>
  </r>
  <r>
    <x v="0"/>
    <x v="0"/>
    <x v="0"/>
    <x v="12"/>
  </r>
  <r>
    <x v="225"/>
    <x v="0"/>
    <x v="0"/>
    <x v="12"/>
  </r>
  <r>
    <x v="226"/>
    <x v="0"/>
    <x v="0"/>
    <x v="12"/>
  </r>
  <r>
    <x v="227"/>
    <x v="0"/>
    <x v="0"/>
    <x v="12"/>
  </r>
  <r>
    <x v="0"/>
    <x v="0"/>
    <x v="0"/>
    <x v="12"/>
  </r>
  <r>
    <x v="0"/>
    <x v="0"/>
    <x v="0"/>
    <x v="12"/>
  </r>
  <r>
    <x v="0"/>
    <x v="0"/>
    <x v="0"/>
    <x v="12"/>
  </r>
  <r>
    <x v="0"/>
    <x v="0"/>
    <x v="0"/>
    <x v="13"/>
  </r>
  <r>
    <x v="0"/>
    <x v="0"/>
    <x v="0"/>
    <x v="13"/>
  </r>
  <r>
    <x v="0"/>
    <x v="0"/>
    <x v="0"/>
    <x v="13"/>
  </r>
  <r>
    <x v="0"/>
    <x v="0"/>
    <x v="0"/>
    <x v="13"/>
  </r>
  <r>
    <x v="0"/>
    <x v="0"/>
    <x v="0"/>
    <x v="13"/>
  </r>
  <r>
    <x v="0"/>
    <x v="0"/>
    <x v="0"/>
    <x v="14"/>
  </r>
  <r>
    <x v="0"/>
    <x v="0"/>
    <x v="0"/>
    <x v="14"/>
  </r>
  <r>
    <x v="0"/>
    <x v="0"/>
    <x v="0"/>
    <x v="14"/>
  </r>
  <r>
    <x v="0"/>
    <x v="0"/>
    <x v="0"/>
    <x v="14"/>
  </r>
  <r>
    <x v="228"/>
    <x v="0"/>
    <x v="0"/>
    <x v="14"/>
  </r>
  <r>
    <x v="229"/>
    <x v="0"/>
    <x v="0"/>
    <x v="14"/>
  </r>
  <r>
    <x v="230"/>
    <x v="0"/>
    <x v="0"/>
    <x v="14"/>
  </r>
  <r>
    <x v="231"/>
    <x v="0"/>
    <x v="0"/>
    <x v="14"/>
  </r>
  <r>
    <x v="232"/>
    <x v="0"/>
    <x v="0"/>
    <x v="14"/>
  </r>
  <r>
    <x v="233"/>
    <x v="0"/>
    <x v="0"/>
    <x v="14"/>
  </r>
  <r>
    <x v="234"/>
    <x v="0"/>
    <x v="0"/>
    <x v="14"/>
  </r>
  <r>
    <x v="235"/>
    <x v="0"/>
    <x v="0"/>
    <x v="14"/>
  </r>
  <r>
    <x v="236"/>
    <x v="0"/>
    <x v="0"/>
    <x v="14"/>
  </r>
  <r>
    <x v="0"/>
    <x v="0"/>
    <x v="0"/>
    <x v="14"/>
  </r>
  <r>
    <x v="237"/>
    <x v="0"/>
    <x v="0"/>
    <x v="14"/>
  </r>
  <r>
    <x v="238"/>
    <x v="0"/>
    <x v="0"/>
    <x v="14"/>
  </r>
  <r>
    <x v="239"/>
    <x v="0"/>
    <x v="0"/>
    <x v="14"/>
  </r>
  <r>
    <x v="240"/>
    <x v="0"/>
    <x v="0"/>
    <x v="14"/>
  </r>
  <r>
    <x v="241"/>
    <x v="0"/>
    <x v="0"/>
    <x v="14"/>
  </r>
  <r>
    <x v="242"/>
    <x v="0"/>
    <x v="0"/>
    <x v="14"/>
  </r>
  <r>
    <x v="243"/>
    <x v="0"/>
    <x v="0"/>
    <x v="14"/>
  </r>
  <r>
    <x v="244"/>
    <x v="0"/>
    <x v="0"/>
    <x v="14"/>
  </r>
  <r>
    <x v="245"/>
    <x v="0"/>
    <x v="0"/>
    <x v="14"/>
  </r>
  <r>
    <x v="246"/>
    <x v="0"/>
    <x v="0"/>
    <x v="14"/>
  </r>
  <r>
    <x v="247"/>
    <x v="0"/>
    <x v="0"/>
    <x v="14"/>
  </r>
  <r>
    <x v="248"/>
    <x v="0"/>
    <x v="0"/>
    <x v="14"/>
  </r>
  <r>
    <x v="249"/>
    <x v="0"/>
    <x v="0"/>
    <x v="14"/>
  </r>
  <r>
    <x v="250"/>
    <x v="0"/>
    <x v="0"/>
    <x v="14"/>
  </r>
  <r>
    <x v="251"/>
    <x v="0"/>
    <x v="0"/>
    <x v="14"/>
  </r>
  <r>
    <x v="252"/>
    <x v="0"/>
    <x v="0"/>
    <x v="14"/>
  </r>
  <r>
    <x v="253"/>
    <x v="0"/>
    <x v="0"/>
    <x v="14"/>
  </r>
  <r>
    <x v="254"/>
    <x v="0"/>
    <x v="0"/>
    <x v="14"/>
  </r>
  <r>
    <x v="255"/>
    <x v="0"/>
    <x v="0"/>
    <x v="14"/>
  </r>
  <r>
    <x v="256"/>
    <x v="0"/>
    <x v="0"/>
    <x v="14"/>
  </r>
  <r>
    <x v="257"/>
    <x v="0"/>
    <x v="0"/>
    <x v="14"/>
  </r>
  <r>
    <x v="258"/>
    <x v="0"/>
    <x v="0"/>
    <x v="14"/>
  </r>
  <r>
    <x v="259"/>
    <x v="0"/>
    <x v="0"/>
    <x v="14"/>
  </r>
  <r>
    <x v="260"/>
    <x v="0"/>
    <x v="0"/>
    <x v="14"/>
  </r>
  <r>
    <x v="0"/>
    <x v="0"/>
    <x v="0"/>
    <x v="14"/>
  </r>
  <r>
    <x v="0"/>
    <x v="0"/>
    <x v="0"/>
    <x v="14"/>
  </r>
  <r>
    <x v="0"/>
    <x v="0"/>
    <x v="0"/>
    <x v="14"/>
  </r>
  <r>
    <x v="0"/>
    <x v="0"/>
    <x v="0"/>
    <x v="15"/>
  </r>
  <r>
    <x v="0"/>
    <x v="0"/>
    <x v="0"/>
    <x v="15"/>
  </r>
  <r>
    <x v="0"/>
    <x v="0"/>
    <x v="0"/>
    <x v="15"/>
  </r>
  <r>
    <x v="0"/>
    <x v="0"/>
    <x v="0"/>
    <x v="15"/>
  </r>
  <r>
    <x v="0"/>
    <x v="0"/>
    <x v="0"/>
    <x v="15"/>
  </r>
  <r>
    <x v="0"/>
    <x v="0"/>
    <x v="0"/>
    <x v="16"/>
  </r>
  <r>
    <x v="261"/>
    <x v="0"/>
    <x v="0"/>
    <x v="16"/>
  </r>
  <r>
    <x v="262"/>
    <x v="0"/>
    <x v="0"/>
    <x v="16"/>
  </r>
  <r>
    <x v="263"/>
    <x v="0"/>
    <x v="0"/>
    <x v="16"/>
  </r>
  <r>
    <x v="264"/>
    <x v="0"/>
    <x v="0"/>
    <x v="16"/>
  </r>
  <r>
    <x v="265"/>
    <x v="0"/>
    <x v="0"/>
    <x v="16"/>
  </r>
  <r>
    <x v="266"/>
    <x v="0"/>
    <x v="0"/>
    <x v="16"/>
  </r>
  <r>
    <x v="267"/>
    <x v="0"/>
    <x v="0"/>
    <x v="16"/>
  </r>
  <r>
    <x v="268"/>
    <x v="0"/>
    <x v="0"/>
    <x v="16"/>
  </r>
  <r>
    <x v="269"/>
    <x v="0"/>
    <x v="0"/>
    <x v="16"/>
  </r>
  <r>
    <x v="270"/>
    <x v="0"/>
    <x v="0"/>
    <x v="16"/>
  </r>
  <r>
    <x v="0"/>
    <x v="0"/>
    <x v="0"/>
    <x v="16"/>
  </r>
  <r>
    <x v="271"/>
    <x v="0"/>
    <x v="0"/>
    <x v="16"/>
  </r>
  <r>
    <x v="272"/>
    <x v="0"/>
    <x v="0"/>
    <x v="16"/>
  </r>
  <r>
    <x v="273"/>
    <x v="0"/>
    <x v="0"/>
    <x v="16"/>
  </r>
  <r>
    <x v="274"/>
    <x v="0"/>
    <x v="0"/>
    <x v="16"/>
  </r>
  <r>
    <x v="275"/>
    <x v="0"/>
    <x v="0"/>
    <x v="16"/>
  </r>
  <r>
    <x v="276"/>
    <x v="0"/>
    <x v="0"/>
    <x v="16"/>
  </r>
  <r>
    <x v="277"/>
    <x v="0"/>
    <x v="0"/>
    <x v="16"/>
  </r>
  <r>
    <x v="278"/>
    <x v="0"/>
    <x v="0"/>
    <x v="16"/>
  </r>
  <r>
    <x v="279"/>
    <x v="0"/>
    <x v="0"/>
    <x v="16"/>
  </r>
  <r>
    <x v="280"/>
    <x v="0"/>
    <x v="0"/>
    <x v="16"/>
  </r>
  <r>
    <x v="281"/>
    <x v="0"/>
    <x v="0"/>
    <x v="16"/>
  </r>
  <r>
    <x v="282"/>
    <x v="0"/>
    <x v="0"/>
    <x v="16"/>
  </r>
  <r>
    <x v="283"/>
    <x v="0"/>
    <x v="0"/>
    <x v="16"/>
  </r>
  <r>
    <x v="284"/>
    <x v="0"/>
    <x v="0"/>
    <x v="16"/>
  </r>
  <r>
    <x v="0"/>
    <x v="0"/>
    <x v="0"/>
    <x v="16"/>
  </r>
  <r>
    <x v="285"/>
    <x v="0"/>
    <x v="0"/>
    <x v="16"/>
  </r>
  <r>
    <x v="0"/>
    <x v="0"/>
    <x v="0"/>
    <x v="16"/>
  </r>
  <r>
    <x v="0"/>
    <x v="0"/>
    <x v="0"/>
    <x v="16"/>
  </r>
  <r>
    <x v="0"/>
    <x v="0"/>
    <x v="0"/>
    <x v="16"/>
  </r>
  <r>
    <x v="0"/>
    <x v="0"/>
    <x v="0"/>
    <x v="17"/>
  </r>
  <r>
    <x v="286"/>
    <x v="0"/>
    <x v="0"/>
    <x v="17"/>
  </r>
  <r>
    <x v="287"/>
    <x v="0"/>
    <x v="0"/>
    <x v="17"/>
  </r>
  <r>
    <x v="0"/>
    <x v="0"/>
    <x v="0"/>
    <x v="17"/>
  </r>
  <r>
    <x v="0"/>
    <x v="0"/>
    <x v="0"/>
    <x v="17"/>
  </r>
  <r>
    <x v="0"/>
    <x v="0"/>
    <x v="0"/>
    <x v="17"/>
  </r>
  <r>
    <x v="0"/>
    <x v="0"/>
    <x v="0"/>
    <x v="17"/>
  </r>
  <r>
    <x v="0"/>
    <x v="0"/>
    <x v="0"/>
    <x v="17"/>
  </r>
  <r>
    <x v="0"/>
    <x v="0"/>
    <x v="0"/>
    <x v="17"/>
  </r>
  <r>
    <x v="0"/>
    <x v="0"/>
    <x v="0"/>
    <x v="18"/>
  </r>
  <r>
    <x v="0"/>
    <x v="0"/>
    <x v="0"/>
    <x v="18"/>
  </r>
  <r>
    <x v="0"/>
    <x v="0"/>
    <x v="0"/>
    <x v="18"/>
  </r>
  <r>
    <x v="288"/>
    <x v="0"/>
    <x v="0"/>
    <x v="18"/>
  </r>
  <r>
    <x v="289"/>
    <x v="0"/>
    <x v="0"/>
    <x v="18"/>
  </r>
  <r>
    <x v="290"/>
    <x v="0"/>
    <x v="0"/>
    <x v="18"/>
  </r>
  <r>
    <x v="291"/>
    <x v="0"/>
    <x v="0"/>
    <x v="18"/>
  </r>
  <r>
    <x v="292"/>
    <x v="0"/>
    <x v="0"/>
    <x v="18"/>
  </r>
  <r>
    <x v="293"/>
    <x v="0"/>
    <x v="0"/>
    <x v="18"/>
  </r>
  <r>
    <x v="294"/>
    <x v="0"/>
    <x v="0"/>
    <x v="18"/>
  </r>
  <r>
    <x v="295"/>
    <x v="0"/>
    <x v="0"/>
    <x v="18"/>
  </r>
  <r>
    <x v="296"/>
    <x v="0"/>
    <x v="0"/>
    <x v="18"/>
  </r>
  <r>
    <x v="297"/>
    <x v="0"/>
    <x v="0"/>
    <x v="18"/>
  </r>
  <r>
    <x v="298"/>
    <x v="0"/>
    <x v="0"/>
    <x v="18"/>
  </r>
  <r>
    <x v="299"/>
    <x v="0"/>
    <x v="0"/>
    <x v="18"/>
  </r>
  <r>
    <x v="0"/>
    <x v="0"/>
    <x v="0"/>
    <x v="18"/>
  </r>
  <r>
    <x v="300"/>
    <x v="0"/>
    <x v="0"/>
    <x v="18"/>
  </r>
  <r>
    <x v="301"/>
    <x v="0"/>
    <x v="0"/>
    <x v="18"/>
  </r>
  <r>
    <x v="302"/>
    <x v="0"/>
    <x v="0"/>
    <x v="18"/>
  </r>
  <r>
    <x v="303"/>
    <x v="0"/>
    <x v="0"/>
    <x v="18"/>
  </r>
  <r>
    <x v="304"/>
    <x v="0"/>
    <x v="0"/>
    <x v="18"/>
  </r>
  <r>
    <x v="305"/>
    <x v="0"/>
    <x v="0"/>
    <x v="18"/>
  </r>
  <r>
    <x v="306"/>
    <x v="0"/>
    <x v="0"/>
    <x v="18"/>
  </r>
  <r>
    <x v="307"/>
    <x v="0"/>
    <x v="0"/>
    <x v="18"/>
  </r>
  <r>
    <x v="308"/>
    <x v="0"/>
    <x v="0"/>
    <x v="18"/>
  </r>
  <r>
    <x v="309"/>
    <x v="0"/>
    <x v="0"/>
    <x v="18"/>
  </r>
  <r>
    <x v="310"/>
    <x v="0"/>
    <x v="0"/>
    <x v="18"/>
  </r>
  <r>
    <x v="311"/>
    <x v="0"/>
    <x v="0"/>
    <x v="18"/>
  </r>
  <r>
    <x v="312"/>
    <x v="0"/>
    <x v="0"/>
    <x v="18"/>
  </r>
  <r>
    <x v="313"/>
    <x v="0"/>
    <x v="0"/>
    <x v="18"/>
  </r>
  <r>
    <x v="314"/>
    <x v="0"/>
    <x v="0"/>
    <x v="18"/>
  </r>
  <r>
    <x v="0"/>
    <x v="0"/>
    <x v="0"/>
    <x v="18"/>
  </r>
  <r>
    <x v="315"/>
    <x v="0"/>
    <x v="0"/>
    <x v="18"/>
  </r>
  <r>
    <x v="316"/>
    <x v="0"/>
    <x v="0"/>
    <x v="18"/>
  </r>
  <r>
    <x v="317"/>
    <x v="0"/>
    <x v="0"/>
    <x v="18"/>
  </r>
  <r>
    <x v="318"/>
    <x v="0"/>
    <x v="0"/>
    <x v="18"/>
  </r>
  <r>
    <x v="319"/>
    <x v="0"/>
    <x v="0"/>
    <x v="18"/>
  </r>
  <r>
    <x v="320"/>
    <x v="0"/>
    <x v="0"/>
    <x v="18"/>
  </r>
  <r>
    <x v="321"/>
    <x v="0"/>
    <x v="0"/>
    <x v="18"/>
  </r>
  <r>
    <x v="322"/>
    <x v="0"/>
    <x v="0"/>
    <x v="18"/>
  </r>
  <r>
    <x v="323"/>
    <x v="0"/>
    <x v="0"/>
    <x v="18"/>
  </r>
  <r>
    <x v="0"/>
    <x v="0"/>
    <x v="0"/>
    <x v="18"/>
  </r>
  <r>
    <x v="0"/>
    <x v="0"/>
    <x v="0"/>
    <x v="18"/>
  </r>
  <r>
    <x v="0"/>
    <x v="0"/>
    <x v="0"/>
    <x v="18"/>
  </r>
  <r>
    <x v="0"/>
    <x v="0"/>
    <x v="0"/>
    <x v="19"/>
  </r>
  <r>
    <x v="0"/>
    <x v="0"/>
    <x v="0"/>
    <x v="19"/>
  </r>
  <r>
    <x v="0"/>
    <x v="0"/>
    <x v="0"/>
    <x v="19"/>
  </r>
  <r>
    <x v="0"/>
    <x v="0"/>
    <x v="0"/>
    <x v="19"/>
  </r>
  <r>
    <x v="324"/>
    <x v="0"/>
    <x v="0"/>
    <x v="19"/>
  </r>
  <r>
    <x v="325"/>
    <x v="0"/>
    <x v="0"/>
    <x v="19"/>
  </r>
  <r>
    <x v="326"/>
    <x v="0"/>
    <x v="0"/>
    <x v="19"/>
  </r>
  <r>
    <x v="327"/>
    <x v="0"/>
    <x v="0"/>
    <x v="19"/>
  </r>
  <r>
    <x v="328"/>
    <x v="0"/>
    <x v="0"/>
    <x v="19"/>
  </r>
  <r>
    <x v="329"/>
    <x v="0"/>
    <x v="0"/>
    <x v="19"/>
  </r>
  <r>
    <x v="330"/>
    <x v="0"/>
    <x v="0"/>
    <x v="19"/>
  </r>
  <r>
    <x v="331"/>
    <x v="0"/>
    <x v="0"/>
    <x v="19"/>
  </r>
  <r>
    <x v="332"/>
    <x v="0"/>
    <x v="0"/>
    <x v="19"/>
  </r>
  <r>
    <x v="0"/>
    <x v="0"/>
    <x v="0"/>
    <x v="19"/>
  </r>
  <r>
    <x v="333"/>
    <x v="0"/>
    <x v="0"/>
    <x v="19"/>
  </r>
  <r>
    <x v="334"/>
    <x v="0"/>
    <x v="0"/>
    <x v="19"/>
  </r>
  <r>
    <x v="335"/>
    <x v="0"/>
    <x v="0"/>
    <x v="19"/>
  </r>
  <r>
    <x v="336"/>
    <x v="0"/>
    <x v="0"/>
    <x v="19"/>
  </r>
  <r>
    <x v="0"/>
    <x v="0"/>
    <x v="0"/>
    <x v="19"/>
  </r>
  <r>
    <x v="0"/>
    <x v="0"/>
    <x v="0"/>
    <x v="19"/>
  </r>
  <r>
    <x v="0"/>
    <x v="0"/>
    <x v="0"/>
    <x v="19"/>
  </r>
  <r>
    <x v="0"/>
    <x v="0"/>
    <x v="0"/>
    <x v="20"/>
  </r>
  <r>
    <x v="337"/>
    <x v="0"/>
    <x v="0"/>
    <x v="20"/>
  </r>
  <r>
    <x v="338"/>
    <x v="0"/>
    <x v="0"/>
    <x v="20"/>
  </r>
  <r>
    <x v="339"/>
    <x v="0"/>
    <x v="0"/>
    <x v="20"/>
  </r>
  <r>
    <x v="340"/>
    <x v="0"/>
    <x v="0"/>
    <x v="20"/>
  </r>
  <r>
    <x v="341"/>
    <x v="0"/>
    <x v="0"/>
    <x v="20"/>
  </r>
  <r>
    <x v="342"/>
    <x v="0"/>
    <x v="0"/>
    <x v="20"/>
  </r>
  <r>
    <x v="343"/>
    <x v="0"/>
    <x v="0"/>
    <x v="20"/>
  </r>
  <r>
    <x v="344"/>
    <x v="0"/>
    <x v="0"/>
    <x v="20"/>
  </r>
  <r>
    <x v="345"/>
    <x v="0"/>
    <x v="0"/>
    <x v="20"/>
  </r>
  <r>
    <x v="346"/>
    <x v="0"/>
    <x v="0"/>
    <x v="20"/>
  </r>
  <r>
    <x v="347"/>
    <x v="0"/>
    <x v="0"/>
    <x v="20"/>
  </r>
  <r>
    <x v="0"/>
    <x v="0"/>
    <x v="0"/>
    <x v="20"/>
  </r>
  <r>
    <x v="348"/>
    <x v="0"/>
    <x v="0"/>
    <x v="20"/>
  </r>
  <r>
    <x v="349"/>
    <x v="0"/>
    <x v="0"/>
    <x v="20"/>
  </r>
  <r>
    <x v="350"/>
    <x v="0"/>
    <x v="0"/>
    <x v="20"/>
  </r>
  <r>
    <x v="351"/>
    <x v="0"/>
    <x v="0"/>
    <x v="20"/>
  </r>
  <r>
    <x v="0"/>
    <x v="0"/>
    <x v="0"/>
    <x v="20"/>
  </r>
  <r>
    <x v="0"/>
    <x v="0"/>
    <x v="0"/>
    <x v="20"/>
  </r>
  <r>
    <x v="0"/>
    <x v="0"/>
    <x v="0"/>
    <x v="20"/>
  </r>
  <r>
    <x v="0"/>
    <x v="0"/>
    <x v="0"/>
    <x v="21"/>
  </r>
  <r>
    <x v="0"/>
    <x v="0"/>
    <x v="0"/>
    <x v="21"/>
  </r>
  <r>
    <x v="0"/>
    <x v="0"/>
    <x v="0"/>
    <x v="21"/>
  </r>
  <r>
    <x v="0"/>
    <x v="0"/>
    <x v="0"/>
    <x v="21"/>
  </r>
  <r>
    <x v="352"/>
    <x v="0"/>
    <x v="0"/>
    <x v="21"/>
  </r>
  <r>
    <x v="353"/>
    <x v="0"/>
    <x v="0"/>
    <x v="21"/>
  </r>
  <r>
    <x v="354"/>
    <x v="0"/>
    <x v="0"/>
    <x v="21"/>
  </r>
  <r>
    <x v="0"/>
    <x v="0"/>
    <x v="0"/>
    <x v="21"/>
  </r>
  <r>
    <x v="0"/>
    <x v="0"/>
    <x v="0"/>
    <x v="21"/>
  </r>
  <r>
    <x v="0"/>
    <x v="0"/>
    <x v="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eau croisé dynamique1" cacheId="2" dataOnRows="1" applyNumberFormats="0" applyBorderFormats="0" applyFontFormats="0" applyPatternFormats="0" applyAlignmentFormats="0" applyWidthHeightFormats="1" dataCaption="Données" showMissing="0" updatedVersion="8" showDrill="0" showMemberPropertyTips="0" rowGrandTotals="0" colGrandTotals="0" itemPrintTitles="1" createdVersion="1" indent="0" compact="0" compactData="0" gridDropZones="1" fieldListSortAscending="1">
  <location ref="A9:H20" firstHeaderRow="2" firstDataRow="2" firstDataCol="2"/>
  <pivotFields count="4">
    <pivotField axis="axisRow" compact="0" outline="0" subtotalTop="0" showAll="0" includeNewItemsInFilter="1" sortType="ascending">
      <items count="1231">
        <item m="1" x="816"/>
        <item m="1" x="799"/>
        <item m="1" x="460"/>
        <item m="1" x="1004"/>
        <item m="1" x="674"/>
        <item m="1" x="613"/>
        <item m="1" x="728"/>
        <item m="1" x="528"/>
        <item m="1" x="629"/>
        <item m="1" x="490"/>
        <item m="1" x="878"/>
        <item m="1" x="1013"/>
        <item m="1" x="1044"/>
        <item m="1" x="1011"/>
        <item m="1" x="568"/>
        <item m="1" x="513"/>
        <item m="1" x="404"/>
        <item m="1" x="543"/>
        <item m="1" x="903"/>
        <item m="1" x="476"/>
        <item m="1" x="948"/>
        <item m="1" x="475"/>
        <item m="1" x="462"/>
        <item m="1" x="1125"/>
        <item m="1" x="605"/>
        <item m="1" x="539"/>
        <item m="1" x="573"/>
        <item m="1" x="735"/>
        <item m="1" x="803"/>
        <item m="1" x="842"/>
        <item m="1" x="670"/>
        <item m="1" x="940"/>
        <item m="1" x="989"/>
        <item m="1" x="651"/>
        <item m="1" x="596"/>
        <item m="1" x="466"/>
        <item m="1" x="870"/>
        <item m="1" x="922"/>
        <item m="1" x="517"/>
        <item m="1" x="553"/>
        <item m="1" x="362"/>
        <item m="1" x="706"/>
        <item m="1" x="479"/>
        <item m="1" x="389"/>
        <item m="1" x="933"/>
        <item m="1" x="360"/>
        <item m="1" x="810"/>
        <item m="1" x="406"/>
        <item m="1" x="1035"/>
        <item m="1" x="932"/>
        <item m="1" x="856"/>
        <item m="1" x="776"/>
        <item m="1" x="632"/>
        <item m="1" x="1177"/>
        <item m="1" x="496"/>
        <item m="1" x="439"/>
        <item m="1" x="391"/>
        <item m="1" x="435"/>
        <item m="1" x="999"/>
        <item m="1" x="829"/>
        <item m="1" x="638"/>
        <item m="1" x="534"/>
        <item m="1" x="380"/>
        <item m="1" x="423"/>
        <item m="1" x="750"/>
        <item m="1" x="1198"/>
        <item m="1" x="564"/>
        <item m="1" x="1085"/>
        <item m="1" x="671"/>
        <item m="1" x="646"/>
        <item m="1" x="1212"/>
        <item m="1" x="865"/>
        <item m="1" x="398"/>
        <item m="1" x="1168"/>
        <item m="1" x="1191"/>
        <item m="1" x="766"/>
        <item m="1" x="372"/>
        <item m="1" x="836"/>
        <item m="1" x="926"/>
        <item m="1" x="861"/>
        <item m="1" x="1032"/>
        <item m="1" x="1053"/>
        <item m="1" x="1072"/>
        <item m="1" x="527"/>
        <item m="1" x="729"/>
        <item m="1" x="489"/>
        <item m="1" x="767"/>
        <item m="1" x="1054"/>
        <item m="1" x="468"/>
        <item m="1" x="559"/>
        <item m="1" x="1119"/>
        <item m="1" x="694"/>
        <item m="1" x="579"/>
        <item m="1" x="636"/>
        <item m="1" x="392"/>
        <item m="1" x="953"/>
        <item m="1" x="976"/>
        <item m="1" x="760"/>
        <item m="1" x="1221"/>
        <item m="1" x="912"/>
        <item m="1" x="1036"/>
        <item m="1" x="630"/>
        <item m="1" x="804"/>
        <item m="1" x="397"/>
        <item m="1" x="952"/>
        <item m="1" x="505"/>
        <item m="1" x="586"/>
        <item m="1" x="643"/>
        <item m="1" x="1108"/>
        <item m="1" x="890"/>
        <item m="1" x="839"/>
        <item m="1" x="1178"/>
        <item m="1" x="971"/>
        <item m="1" x="806"/>
        <item m="1" x="748"/>
        <item m="1" x="1075"/>
        <item m="1" x="752"/>
        <item m="1" x="983"/>
        <item m="1" x="784"/>
        <item m="1" x="1106"/>
        <item m="1" x="1158"/>
        <item m="1" x="444"/>
        <item m="1" x="1208"/>
        <item m="1" x="1006"/>
        <item m="1" x="522"/>
        <item m="1" x="850"/>
        <item m="1" x="561"/>
        <item m="1" x="526"/>
        <item m="1" x="936"/>
        <item m="1" x="757"/>
        <item m="1" x="929"/>
        <item m="1" x="688"/>
        <item m="1" x="681"/>
        <item m="1" x="947"/>
        <item m="1" x="410"/>
        <item m="1" x="583"/>
        <item m="1" x="457"/>
        <item m="1" x="945"/>
        <item m="1" x="533"/>
        <item m="1" x="425"/>
        <item m="1" x="1104"/>
        <item m="1" x="886"/>
        <item m="1" x="785"/>
        <item m="1" x="625"/>
        <item m="1" x="924"/>
        <item m="1" x="723"/>
        <item m="1" x="710"/>
        <item m="1" x="415"/>
        <item m="1" x="1199"/>
        <item m="1" x="500"/>
        <item m="1" x="369"/>
        <item m="1" x="481"/>
        <item m="1" x="403"/>
        <item m="1" x="1224"/>
        <item m="1" x="1016"/>
        <item m="1" x="722"/>
        <item m="1" x="1091"/>
        <item m="1" x="939"/>
        <item m="1" x="759"/>
        <item m="1" x="1051"/>
        <item m="1" x="1019"/>
        <item m="1" x="893"/>
        <item m="1" x="1150"/>
        <item m="1" x="860"/>
        <item m="1" x="882"/>
        <item m="1" x="1049"/>
        <item m="1" x="965"/>
        <item m="1" x="995"/>
        <item m="1" x="857"/>
        <item x="27"/>
        <item x="35"/>
        <item x="318"/>
        <item x="138"/>
        <item m="1" x="977"/>
        <item x="299"/>
        <item x="139"/>
        <item x="142"/>
        <item m="1" x="554"/>
        <item m="1" x="532"/>
        <item m="1" x="699"/>
        <item x="327"/>
        <item x="163"/>
        <item x="64"/>
        <item x="63"/>
        <item x="293"/>
        <item x="334"/>
        <item x="272"/>
        <item x="283"/>
        <item x="282"/>
        <item x="284"/>
        <item x="275"/>
        <item x="273"/>
        <item x="279"/>
        <item x="277"/>
        <item m="1" x="959"/>
        <item x="280"/>
        <item x="66"/>
        <item m="1" x="943"/>
        <item x="290"/>
        <item m="1" x="809"/>
        <item x="202"/>
        <item x="305"/>
        <item m="1" x="473"/>
        <item x="162"/>
        <item x="222"/>
        <item x="134"/>
        <item m="1" x="921"/>
        <item x="288"/>
        <item x="227"/>
        <item x="335"/>
        <item x="19"/>
        <item x="2"/>
        <item m="1" x="501"/>
        <item x="347"/>
        <item m="1" x="968"/>
        <item x="281"/>
        <item x="326"/>
        <item x="321"/>
        <item x="65"/>
        <item m="1" x="721"/>
        <item m="1" x="1203"/>
        <item x="324"/>
        <item m="1" x="819"/>
        <item x="271"/>
        <item x="262"/>
        <item m="1" x="753"/>
        <item x="224"/>
        <item x="292"/>
        <item x="353"/>
        <item x="332"/>
        <item x="331"/>
        <item x="137"/>
        <item x="319"/>
        <item m="1" x="919"/>
        <item m="1" x="1133"/>
        <item m="1" x="667"/>
        <item m="1" x="918"/>
        <item m="1" x="424"/>
        <item m="1" x="385"/>
        <item m="1" x="852"/>
        <item m="1" x="1170"/>
        <item x="313"/>
        <item m="1" x="535"/>
        <item m="1" x="908"/>
        <item m="1" x="866"/>
        <item m="1" x="537"/>
        <item m="1" x="523"/>
        <item m="1" x="1062"/>
        <item m="1" x="1067"/>
        <item m="1" x="1026"/>
        <item m="1" x="388"/>
        <item m="1" x="452"/>
        <item m="1" x="793"/>
        <item m="1" x="592"/>
        <item m="1" x="371"/>
        <item m="1" x="1116"/>
        <item m="1" x="433"/>
        <item m="1" x="1000"/>
        <item m="1" x="714"/>
        <item m="1" x="1215"/>
        <item m="1" x="979"/>
        <item m="1" x="673"/>
        <item m="1" x="935"/>
        <item m="1" x="927"/>
        <item m="1" x="428"/>
        <item m="1" x="982"/>
        <item m="1" x="1031"/>
        <item m="1" x="1014"/>
        <item m="1" x="1175"/>
        <item m="1" x="1050"/>
        <item m="1" x="1154"/>
        <item m="1" x="509"/>
        <item m="1" x="663"/>
        <item m="1" x="599"/>
        <item m="1" x="693"/>
        <item m="1" x="1105"/>
        <item m="1" x="732"/>
        <item m="1" x="1169"/>
        <item m="1" x="562"/>
        <item m="1" x="1194"/>
        <item m="1" x="754"/>
        <item m="1" x="1037"/>
        <item m="1" x="478"/>
        <item m="1" x="1130"/>
        <item m="1" x="458"/>
        <item m="1" x="1023"/>
        <item m="1" x="724"/>
        <item m="1" x="909"/>
        <item m="1" x="847"/>
        <item m="1" x="1174"/>
        <item x="30"/>
        <item m="1" x="900"/>
        <item m="1" x="1059"/>
        <item m="1" x="797"/>
        <item m="1" x="895"/>
        <item m="1" x="764"/>
        <item x="46"/>
        <item m="1" x="1055"/>
        <item m="1" x="364"/>
        <item m="1" x="612"/>
        <item m="1" x="1060"/>
        <item m="1" x="700"/>
        <item m="1" x="477"/>
        <item m="1" x="471"/>
        <item m="1" x="437"/>
        <item m="1" x="1183"/>
        <item m="1" x="1024"/>
        <item m="1" x="621"/>
        <item m="1" x="1155"/>
        <item m="1" x="906"/>
        <item m="1" x="703"/>
        <item x="12"/>
        <item m="1" x="402"/>
        <item m="1" x="589"/>
        <item m="1" x="597"/>
        <item x="143"/>
        <item m="1" x="966"/>
        <item m="1" x="913"/>
        <item m="1" x="1089"/>
        <item m="1" x="838"/>
        <item m="1" x="770"/>
        <item m="1" x="648"/>
        <item m="1" x="413"/>
        <item m="1" x="1146"/>
        <item x="59"/>
        <item m="1" x="504"/>
        <item m="1" x="498"/>
        <item x="301"/>
        <item m="1" x="874"/>
        <item m="1" x="441"/>
        <item m="1" x="1029"/>
        <item x="60"/>
        <item m="1" x="524"/>
        <item m="1" x="492"/>
        <item x="144"/>
        <item m="1" x="1159"/>
        <item m="1" x="1066"/>
        <item m="1" x="485"/>
        <item m="1" x="880"/>
        <item x="57"/>
        <item m="1" x="442"/>
        <item m="1" x="541"/>
        <item m="1" x="875"/>
        <item m="1" x="884"/>
        <item m="1" x="1171"/>
        <item m="1" x="949"/>
        <item m="1" x="901"/>
        <item m="1" x="717"/>
        <item m="1" x="1056"/>
        <item m="1" x="499"/>
        <item m="1" x="454"/>
        <item x="192"/>
        <item m="1" x="598"/>
        <item m="1" x="974"/>
        <item x="56"/>
        <item m="1" x="916"/>
        <item x="141"/>
        <item m="1" x="1200"/>
        <item m="1" x="788"/>
        <item m="1" x="772"/>
        <item m="1" x="1093"/>
        <item x="9"/>
        <item m="1" x="384"/>
        <item m="1" x="1057"/>
        <item m="1" x="393"/>
        <item m="1" x="560"/>
        <item m="1" x="1117"/>
        <item m="1" x="734"/>
        <item m="1" x="656"/>
        <item m="1" x="1124"/>
        <item m="1" x="611"/>
        <item m="1" x="546"/>
        <item m="1" x="814"/>
        <item m="1" x="851"/>
        <item m="1" x="876"/>
        <item m="1" x="1081"/>
        <item m="1" x="469"/>
        <item m="1" x="749"/>
        <item m="1" x="938"/>
        <item m="1" x="834"/>
        <item m="1" x="590"/>
        <item m="1" x="830"/>
        <item m="1" x="1126"/>
        <item m="1" x="449"/>
        <item m="1" x="658"/>
        <item m="1" x="696"/>
        <item m="1" x="448"/>
        <item m="1" x="885"/>
        <item m="1" x="1112"/>
        <item m="1" x="872"/>
        <item m="1" x="1214"/>
        <item x="13"/>
        <item x="47"/>
        <item x="316"/>
        <item x="314"/>
        <item m="1" x="375"/>
        <item x="136"/>
        <item x="135"/>
        <item m="1" x="887"/>
        <item x="263"/>
        <item x="268"/>
        <item m="1" x="472"/>
        <item m="1" x="600"/>
        <item m="1" x="1190"/>
        <item m="1" x="961"/>
        <item x="312"/>
        <item m="1" x="1195"/>
        <item x="315"/>
        <item m="1" x="985"/>
        <item m="1" x="962"/>
        <item m="1" x="686"/>
        <item x="310"/>
        <item m="1" x="815"/>
        <item x="339"/>
        <item m="1" x="446"/>
        <item m="1" x="1205"/>
        <item m="1" x="653"/>
        <item m="1" x="1043"/>
        <item m="1" x="390"/>
        <item x="111"/>
        <item x="338"/>
        <item m="1" x="967"/>
        <item x="325"/>
        <item x="330"/>
        <item x="26"/>
        <item x="329"/>
        <item x="61"/>
        <item x="285"/>
        <item x="235"/>
        <item x="62"/>
        <item x="212"/>
        <item x="337"/>
        <item x="234"/>
        <item m="1" x="689"/>
        <item m="1" x="1017"/>
        <item m="1" x="1038"/>
        <item m="1" x="820"/>
        <item m="1" x="833"/>
        <item m="1" x="783"/>
        <item m="1" x="647"/>
        <item m="1" x="416"/>
        <item m="1" x="400"/>
        <item m="1" x="1102"/>
        <item m="1" x="1216"/>
        <item m="1" x="631"/>
        <item m="1" x="715"/>
        <item m="1" x="420"/>
        <item m="1" x="1103"/>
        <item m="1" x="984"/>
        <item m="1" x="960"/>
        <item m="1" x="786"/>
        <item m="1" x="780"/>
        <item m="1" x="676"/>
        <item m="1" x="550"/>
        <item m="1" x="853"/>
        <item m="1" x="417"/>
        <item m="1" x="773"/>
        <item m="1" x="1149"/>
        <item m="1" x="662"/>
        <item m="1" x="841"/>
        <item m="1" x="1121"/>
        <item m="1" x="593"/>
        <item m="1" x="692"/>
        <item m="1" x="558"/>
        <item m="1" x="740"/>
        <item m="1" x="781"/>
        <item m="1" x="934"/>
        <item m="1" x="1228"/>
        <item m="1" x="545"/>
        <item m="1" x="525"/>
        <item m="1" x="1135"/>
        <item m="1" x="937"/>
        <item m="1" x="387"/>
        <item m="1" x="570"/>
        <item m="1" x="1229"/>
        <item m="1" x="1027"/>
        <item m="1" x="726"/>
        <item m="1" x="358"/>
        <item m="1" x="789"/>
        <item m="1" x="1009"/>
        <item m="1" x="801"/>
        <item m="1" x="802"/>
        <item m="1" x="1096"/>
        <item m="1" x="518"/>
        <item m="1" x="529"/>
        <item m="1" x="739"/>
        <item m="1" x="422"/>
        <item m="1" x="917"/>
        <item m="1" x="894"/>
        <item m="1" x="946"/>
        <item m="1" x="502"/>
        <item m="1" x="821"/>
        <item m="1" x="1161"/>
        <item m="1" x="981"/>
        <item m="1" x="480"/>
        <item m="1" x="1129"/>
        <item m="1" x="955"/>
        <item m="1" x="520"/>
        <item m="1" x="746"/>
        <item m="1" x="556"/>
        <item m="1" x="453"/>
        <item m="1" x="1197"/>
        <item m="1" x="1010"/>
        <item m="1" x="1147"/>
        <item m="1" x="1111"/>
        <item m="1" x="824"/>
        <item m="1" x="396"/>
        <item m="1" x="1045"/>
        <item m="1" x="514"/>
        <item m="1" x="542"/>
        <item m="1" x="576"/>
        <item m="1" x="691"/>
        <item m="1" x="744"/>
        <item m="1" x="1185"/>
        <item m="1" x="956"/>
        <item m="1" x="970"/>
        <item x="31"/>
        <item m="1" x="807"/>
        <item m="1" x="1068"/>
        <item x="249"/>
        <item x="209"/>
        <item m="1" x="805"/>
        <item x="81"/>
        <item x="243"/>
        <item x="239"/>
        <item m="1" x="1156"/>
        <item x="238"/>
        <item m="1" x="1192"/>
        <item m="1" x="768"/>
        <item x="240"/>
        <item m="1" x="1136"/>
        <item x="322"/>
        <item x="91"/>
        <item x="82"/>
        <item x="90"/>
        <item x="127"/>
        <item x="69"/>
        <item x="254"/>
        <item m="1" x="1003"/>
        <item x="237"/>
        <item x="246"/>
        <item x="247"/>
        <item x="24"/>
        <item m="1" x="602"/>
        <item x="248"/>
        <item x="348"/>
        <item x="256"/>
        <item x="346"/>
        <item x="199"/>
        <item x="228"/>
        <item x="303"/>
        <item x="93"/>
        <item x="94"/>
        <item x="255"/>
        <item x="253"/>
        <item m="1" x="831"/>
        <item m="1" x="942"/>
        <item m="1" x="659"/>
        <item x="108"/>
        <item x="120"/>
        <item x="302"/>
        <item m="1" x="683"/>
        <item x="161"/>
        <item m="1" x="832"/>
        <item x="198"/>
        <item x="197"/>
        <item x="146"/>
        <item x="124"/>
        <item x="109"/>
        <item x="95"/>
        <item x="250"/>
        <item x="87"/>
        <item x="89"/>
        <item m="1" x="356"/>
        <item x="323"/>
        <item m="1" x="637"/>
        <item m="1" x="1128"/>
        <item x="148"/>
        <item x="158"/>
        <item x="151"/>
        <item x="156"/>
        <item x="157"/>
        <item x="150"/>
        <item x="147"/>
        <item x="155"/>
        <item x="153"/>
        <item x="152"/>
        <item x="154"/>
        <item x="149"/>
        <item x="349"/>
        <item x="104"/>
        <item x="25"/>
        <item x="15"/>
        <item m="1" x="1189"/>
        <item x="160"/>
        <item x="92"/>
        <item m="1" x="988"/>
        <item m="1" x="661"/>
        <item m="1" x="571"/>
        <item x="180"/>
        <item x="252"/>
        <item m="1" x="563"/>
        <item x="23"/>
        <item x="193"/>
        <item m="1" x="963"/>
        <item x="260"/>
        <item x="196"/>
        <item m="1" x="846"/>
        <item m="1" x="1002"/>
        <item x="245"/>
        <item x="88"/>
        <item x="181"/>
        <item x="182"/>
        <item m="1" x="395"/>
        <item x="68"/>
        <item x="207"/>
        <item m="1" x="883"/>
        <item x="229"/>
        <item x="244"/>
        <item x="86"/>
        <item m="1" x="610"/>
        <item x="125"/>
        <item m="1" x="818"/>
        <item m="1" x="709"/>
        <item x="172"/>
        <item x="176"/>
        <item x="352"/>
        <item x="171"/>
        <item x="175"/>
        <item x="121"/>
        <item x="110"/>
        <item x="350"/>
        <item x="206"/>
        <item x="317"/>
        <item x="226"/>
        <item x="251"/>
        <item x="16"/>
        <item m="1" x="1151"/>
        <item m="1" x="695"/>
        <item m="1" x="608"/>
        <item x="258"/>
        <item m="1" x="1020"/>
        <item m="1" x="1131"/>
        <item m="1" x="1114"/>
        <item m="1" x="617"/>
        <item x="123"/>
        <item m="1" x="800"/>
        <item x="122"/>
        <item x="103"/>
        <item m="1" x="1033"/>
        <item x="126"/>
        <item x="85"/>
        <item m="1" x="1001"/>
        <item x="343"/>
        <item x="344"/>
        <item x="345"/>
        <item x="22"/>
        <item m="1" x="445"/>
        <item x="300"/>
        <item x="340"/>
        <item x="341"/>
        <item x="241"/>
        <item x="177"/>
        <item m="1" x="645"/>
        <item m="1" x="516"/>
        <item x="44"/>
        <item m="1" x="1222"/>
        <item m="1" x="633"/>
        <item x="20"/>
        <item x="21"/>
        <item m="1" x="862"/>
        <item m="1" x="373"/>
        <item m="1" x="1064"/>
        <item m="1" x="1148"/>
        <item m="1" x="594"/>
        <item m="1" x="987"/>
        <item x="354"/>
        <item x="101"/>
        <item x="43"/>
        <item m="1" x="1113"/>
        <item m="1" x="911"/>
        <item m="1" x="507"/>
        <item m="1" x="951"/>
        <item m="1" x="1210"/>
        <item m="1" x="835"/>
        <item m="1" x="1153"/>
        <item m="1" x="486"/>
        <item m="1" x="920"/>
        <item m="1" x="567"/>
        <item m="1" x="1110"/>
        <item m="1" x="1069"/>
        <item m="1" x="958"/>
        <item m="1" x="859"/>
        <item m="1" x="756"/>
        <item m="1" x="355"/>
        <item m="1" x="1005"/>
        <item m="1" x="751"/>
        <item m="1" x="1021"/>
        <item m="1" x="370"/>
        <item m="1" x="678"/>
        <item m="1" x="827"/>
        <item m="1" x="761"/>
        <item m="1" x="897"/>
        <item m="1" x="581"/>
        <item m="1" x="796"/>
        <item m="1" x="1094"/>
        <item m="1" x="1099"/>
        <item m="1" x="1078"/>
        <item m="1" x="812"/>
        <item m="1" x="944"/>
        <item m="1" x="954"/>
        <item m="1" x="1109"/>
        <item m="1" x="1157"/>
        <item m="1" x="969"/>
        <item x="33"/>
        <item m="1" x="1095"/>
        <item m="1" x="536"/>
        <item m="1" x="994"/>
        <item m="1" x="451"/>
        <item m="1" x="719"/>
        <item m="1" x="431"/>
        <item m="1" x="366"/>
        <item x="37"/>
        <item m="1" x="727"/>
        <item m="1" x="690"/>
        <item x="28"/>
        <item m="1" x="607"/>
        <item m="1" x="950"/>
        <item x="32"/>
        <item m="1" x="1138"/>
        <item m="1" x="641"/>
        <item m="1" x="808"/>
        <item m="1" x="997"/>
        <item m="1" x="650"/>
        <item x="34"/>
        <item m="1" x="464"/>
        <item m="1" x="465"/>
        <item m="1" x="1188"/>
        <item x="39"/>
        <item x="38"/>
        <item m="1" x="378"/>
        <item x="29"/>
        <item x="118"/>
        <item x="115"/>
        <item m="1" x="741"/>
        <item x="107"/>
        <item x="113"/>
        <item m="1" x="488"/>
        <item x="223"/>
        <item x="5"/>
        <item x="1"/>
        <item x="195"/>
        <item x="51"/>
        <item x="291"/>
        <item m="1" x="1076"/>
        <item x="18"/>
        <item x="311"/>
        <item m="1" x="745"/>
        <item m="1" x="923"/>
        <item m="1" x="1098"/>
        <item m="1" x="405"/>
        <item m="1" x="394"/>
        <item x="50"/>
        <item x="96"/>
        <item x="132"/>
        <item x="100"/>
        <item x="76"/>
        <item m="1" x="930"/>
        <item x="213"/>
        <item m="1" x="557"/>
        <item x="274"/>
        <item x="276"/>
        <item x="119"/>
        <item x="201"/>
        <item m="1" x="574"/>
        <item x="170"/>
        <item x="174"/>
        <item m="1" x="1030"/>
        <item x="264"/>
        <item x="265"/>
        <item x="296"/>
        <item x="294"/>
        <item x="17"/>
        <item x="41"/>
        <item x="261"/>
        <item x="289"/>
        <item x="194"/>
        <item m="1" x="665"/>
        <item x="77"/>
        <item x="130"/>
        <item x="116"/>
        <item x="117"/>
        <item x="114"/>
        <item x="112"/>
        <item m="1" x="1218"/>
        <item x="236"/>
        <item m="1" x="826"/>
        <item m="1" x="635"/>
        <item x="351"/>
        <item x="278"/>
        <item x="336"/>
        <item x="328"/>
        <item x="105"/>
        <item m="1" x="1074"/>
        <item m="1" x="565"/>
        <item x="169"/>
        <item x="173"/>
        <item x="179"/>
        <item m="1" x="620"/>
        <item x="178"/>
        <item x="295"/>
        <item m="1" x="774"/>
        <item x="42"/>
        <item m="1" x="577"/>
        <item m="1" x="580"/>
        <item x="49"/>
        <item x="83"/>
        <item x="266"/>
        <item x="267"/>
        <item m="1" x="1143"/>
        <item x="75"/>
        <item x="307"/>
        <item x="308"/>
        <item x="70"/>
        <item x="78"/>
        <item x="79"/>
        <item m="1" x="1034"/>
        <item x="58"/>
        <item x="342"/>
        <item x="269"/>
        <item m="1" x="657"/>
        <item x="286"/>
        <item x="140"/>
        <item x="55"/>
        <item m="1" x="495"/>
        <item x="270"/>
        <item m="1" x="925"/>
        <item m="1" x="587"/>
        <item m="1" x="1181"/>
        <item m="1" x="368"/>
        <item m="1" x="701"/>
        <item m="1" x="456"/>
        <item m="1" x="1223"/>
        <item m="1" x="996"/>
        <item m="1" x="854"/>
        <item m="1" x="707"/>
        <item m="1" x="1118"/>
        <item m="1" x="844"/>
        <item m="1" x="991"/>
        <item m="1" x="713"/>
        <item m="1" x="474"/>
        <item m="1" x="614"/>
        <item m="1" x="365"/>
        <item m="1" x="907"/>
        <item m="1" x="1082"/>
        <item m="1" x="547"/>
        <item m="1" x="973"/>
        <item m="1" x="408"/>
        <item m="1" x="1090"/>
        <item m="1" x="725"/>
        <item m="1" x="1058"/>
        <item m="1" x="848"/>
        <item m="1" x="1052"/>
        <item m="1" x="998"/>
        <item m="1" x="483"/>
        <item m="1" x="655"/>
        <item m="1" x="649"/>
        <item m="1" x="1164"/>
        <item m="1" x="910"/>
        <item m="1" x="798"/>
        <item m="1" x="399"/>
        <item m="1" x="619"/>
        <item m="1" x="1071"/>
        <item m="1" x="639"/>
        <item m="1" x="1039"/>
        <item m="1" x="881"/>
        <item m="1" x="775"/>
        <item m="1" x="941"/>
        <item m="1" x="376"/>
        <item m="1" x="778"/>
        <item m="1" x="666"/>
        <item m="1" x="931"/>
        <item m="1" x="515"/>
        <item m="1" x="503"/>
        <item m="1" x="555"/>
        <item m="1" x="1176"/>
        <item m="1" x="427"/>
        <item m="1" x="1142"/>
        <item m="1" x="447"/>
        <item m="1" x="888"/>
        <item m="1" x="540"/>
        <item m="1" x="1022"/>
        <item m="1" x="879"/>
        <item m="1" x="718"/>
        <item m="1" x="1207"/>
        <item m="1" x="980"/>
        <item m="1" x="787"/>
        <item m="1" x="858"/>
        <item m="1" x="584"/>
        <item m="1" x="1152"/>
        <item m="1" x="1061"/>
        <item m="1" x="669"/>
        <item m="1" x="409"/>
        <item m="1" x="817"/>
        <item m="1" x="1120"/>
        <item m="1" x="1015"/>
        <item m="1" x="711"/>
        <item m="1" x="418"/>
        <item m="1" x="1141"/>
        <item m="1" x="426"/>
        <item m="1" x="421"/>
        <item m="1" x="790"/>
        <item m="1" x="363"/>
        <item m="1" x="654"/>
        <item m="1" x="1193"/>
        <item m="1" x="634"/>
        <item m="1" x="491"/>
        <item m="1" x="771"/>
        <item m="1" x="429"/>
        <item m="1" x="687"/>
        <item m="1" x="618"/>
        <item m="1" x="549"/>
        <item m="1" x="357"/>
        <item m="1" x="511"/>
        <item m="1" x="1139"/>
        <item m="1" x="1123"/>
        <item m="1" x="737"/>
        <item m="1" x="379"/>
        <item m="1" x="702"/>
        <item m="1" x="1165"/>
        <item m="1" x="1140"/>
        <item m="1" x="401"/>
        <item m="1" x="1007"/>
        <item m="1" x="736"/>
        <item m="1" x="459"/>
        <item m="1" x="1172"/>
        <item m="1" x="1092"/>
        <item m="1" x="1048"/>
        <item m="1" x="1101"/>
        <item m="1" x="615"/>
        <item m="1" x="1012"/>
        <item m="1" x="463"/>
        <item m="1" x="494"/>
        <item m="1" x="1083"/>
        <item m="1" x="359"/>
        <item m="1" x="871"/>
        <item m="1" x="763"/>
        <item m="1" x="731"/>
        <item m="1" x="1162"/>
        <item m="1" x="765"/>
        <item m="1" x="430"/>
        <item m="1" x="582"/>
        <item m="1" x="1077"/>
        <item m="1" x="569"/>
        <item m="1" x="606"/>
        <item m="1" x="904"/>
        <item m="1" x="1132"/>
        <item m="1" x="432"/>
        <item m="1" x="548"/>
        <item m="1" x="1196"/>
        <item m="1" x="677"/>
        <item m="1" x="367"/>
        <item m="1" x="487"/>
        <item m="1" x="551"/>
        <item m="1" x="889"/>
        <item m="1" x="823"/>
        <item m="1" x="811"/>
        <item m="1" x="508"/>
        <item m="1" x="588"/>
        <item m="1" x="697"/>
        <item m="1" x="544"/>
        <item m="1" x="407"/>
        <item m="1" x="510"/>
        <item m="1" x="1107"/>
        <item m="1" x="461"/>
        <item m="1" x="892"/>
        <item m="1" x="1073"/>
        <item m="1" x="1084"/>
        <item m="1" x="733"/>
        <item m="1" x="1227"/>
        <item m="1" x="1179"/>
        <item m="1" x="575"/>
        <item m="1" x="972"/>
        <item m="1" x="679"/>
        <item m="1" x="572"/>
        <item m="1" x="975"/>
        <item m="1" x="1204"/>
        <item m="1" x="855"/>
        <item m="1" x="964"/>
        <item m="1" x="928"/>
        <item m="1" x="1122"/>
        <item m="1" x="1047"/>
        <item m="1" x="623"/>
        <item m="1" x="1063"/>
        <item m="1" x="624"/>
        <item m="1" x="822"/>
        <item m="1" x="777"/>
        <item m="1" x="585"/>
        <item m="1" x="382"/>
        <item m="1" x="436"/>
        <item m="1" x="891"/>
        <item m="1" x="1182"/>
        <item m="1" x="1115"/>
        <item m="1" x="990"/>
        <item m="1" x="873"/>
        <item m="1" x="1173"/>
        <item m="1" x="1008"/>
        <item m="1" x="1206"/>
        <item m="1" x="1167"/>
        <item m="1" x="455"/>
        <item m="1" x="538"/>
        <item m="1" x="698"/>
        <item m="1" x="837"/>
        <item m="1" x="1046"/>
        <item m="1" x="896"/>
        <item m="1" x="905"/>
        <item m="1" x="482"/>
        <item m="1" x="434"/>
        <item m="1" x="1226"/>
        <item m="1" x="708"/>
        <item m="1" x="762"/>
        <item m="1" x="1025"/>
        <item x="36"/>
        <item m="1" x="845"/>
        <item x="168"/>
        <item x="333"/>
        <item m="1" x="1211"/>
        <item x="80"/>
        <item m="1" x="1217"/>
        <item x="309"/>
        <item m="1" x="1209"/>
        <item x="257"/>
        <item m="1" x="993"/>
        <item m="1" x="828"/>
        <item x="208"/>
        <item m="1" x="591"/>
        <item x="204"/>
        <item x="131"/>
        <item x="3"/>
        <item x="6"/>
        <item x="10"/>
        <item x="210"/>
        <item m="1" x="1187"/>
        <item x="74"/>
        <item m="1" x="664"/>
        <item m="1" x="1127"/>
        <item m="1" x="682"/>
        <item x="188"/>
        <item x="54"/>
        <item m="1" x="1184"/>
        <item x="84"/>
        <item m="1" x="642"/>
        <item m="1" x="730"/>
        <item x="200"/>
        <item x="159"/>
        <item x="191"/>
        <item x="304"/>
        <item m="1" x="493"/>
        <item x="128"/>
        <item x="4"/>
        <item x="45"/>
        <item x="73"/>
        <item m="1" x="813"/>
        <item m="1" x="791"/>
        <item m="1" x="566"/>
        <item m="1" x="1145"/>
        <item m="1" x="1144"/>
        <item x="167"/>
        <item x="166"/>
        <item x="230"/>
        <item x="165"/>
        <item m="1" x="640"/>
        <item x="306"/>
        <item x="183"/>
        <item m="1" x="1134"/>
        <item m="1" x="867"/>
        <item x="106"/>
        <item x="320"/>
        <item x="164"/>
        <item x="189"/>
        <item x="187"/>
        <item x="259"/>
        <item x="190"/>
        <item x="185"/>
        <item x="102"/>
        <item x="231"/>
        <item x="186"/>
        <item m="1" x="747"/>
        <item x="203"/>
        <item x="129"/>
        <item x="205"/>
        <item x="211"/>
        <item x="225"/>
        <item m="1" x="622"/>
        <item m="1" x="506"/>
        <item x="7"/>
        <item x="52"/>
        <item x="53"/>
        <item x="242"/>
        <item m="1" x="450"/>
        <item m="1" x="675"/>
        <item x="97"/>
        <item m="1" x="467"/>
        <item x="72"/>
        <item m="1" x="720"/>
        <item m="1" x="531"/>
        <item x="71"/>
        <item m="1" x="595"/>
        <item m="1" x="381"/>
        <item m="1" x="738"/>
        <item m="1" x="440"/>
        <item m="1" x="601"/>
        <item m="1" x="361"/>
        <item m="1" x="792"/>
        <item m="1" x="660"/>
        <item m="1" x="627"/>
        <item m="1" x="519"/>
        <item m="1" x="1028"/>
        <item m="1" x="530"/>
        <item m="1" x="712"/>
        <item m="1" x="1086"/>
        <item m="1" x="1201"/>
        <item m="1" x="414"/>
        <item m="1" x="915"/>
        <item m="1" x="552"/>
        <item m="1" x="578"/>
        <item m="1" x="1041"/>
        <item m="1" x="1042"/>
        <item m="1" x="849"/>
        <item m="1" x="992"/>
        <item x="99"/>
        <item m="1" x="742"/>
        <item m="1" x="716"/>
        <item m="1" x="1070"/>
        <item m="1" x="1163"/>
        <item m="1" x="668"/>
        <item x="184"/>
        <item m="1" x="868"/>
        <item m="1" x="1166"/>
        <item m="1" x="386"/>
        <item m="1" x="1018"/>
        <item m="1" x="794"/>
        <item m="1" x="521"/>
        <item m="1" x="609"/>
        <item m="1" x="680"/>
        <item m="1" x="840"/>
        <item x="298"/>
        <item m="1" x="755"/>
        <item m="1" x="877"/>
        <item m="1" x="957"/>
        <item x="214"/>
        <item m="1" x="863"/>
        <item x="67"/>
        <item m="1" x="899"/>
        <item m="1" x="779"/>
        <item m="1" x="758"/>
        <item m="1" x="628"/>
        <item m="1" x="1219"/>
        <item x="8"/>
        <item m="1" x="484"/>
        <item x="14"/>
        <item x="48"/>
        <item x="40"/>
        <item m="1" x="864"/>
        <item m="1" x="1160"/>
        <item m="1" x="512"/>
        <item m="1" x="377"/>
        <item x="287"/>
        <item m="1" x="898"/>
        <item m="1" x="374"/>
        <item m="1" x="1137"/>
        <item x="297"/>
        <item m="1" x="825"/>
        <item x="221"/>
        <item x="217"/>
        <item x="216"/>
        <item x="215"/>
        <item x="220"/>
        <item x="133"/>
        <item x="219"/>
        <item x="98"/>
        <item x="218"/>
        <item x="233"/>
        <item m="1" x="902"/>
        <item x="145"/>
        <item x="232"/>
        <item x="11"/>
        <item m="1" x="704"/>
        <item m="1" x="705"/>
        <item m="1" x="438"/>
        <item m="1" x="603"/>
        <item m="1" x="411"/>
        <item m="1" x="604"/>
        <item m="1" x="383"/>
        <item m="1" x="672"/>
        <item m="1" x="1180"/>
        <item m="1" x="652"/>
        <item m="1" x="795"/>
        <item m="1" x="914"/>
        <item m="1" x="626"/>
        <item m="1" x="1088"/>
        <item m="1" x="1225"/>
        <item m="1" x="1079"/>
        <item m="1" x="1100"/>
        <item m="1" x="1040"/>
        <item m="1" x="1080"/>
        <item m="1" x="1202"/>
        <item m="1" x="1087"/>
        <item m="1" x="497"/>
        <item m="1" x="782"/>
        <item m="1" x="685"/>
        <item m="1" x="412"/>
        <item m="1" x="843"/>
        <item m="1" x="986"/>
        <item m="1" x="1097"/>
        <item m="1" x="616"/>
        <item m="1" x="1213"/>
        <item m="1" x="743"/>
        <item m="1" x="869"/>
        <item m="1" x="978"/>
        <item m="1" x="1065"/>
        <item m="1" x="684"/>
        <item m="1" x="419"/>
        <item m="1" x="644"/>
        <item m="1" x="470"/>
        <item m="1" x="443"/>
        <item m="1" x="1186"/>
        <item m="1" x="769"/>
        <item m="1" x="1220"/>
        <item x="0"/>
        <item t="default"/>
      </items>
    </pivotField>
    <pivotField compact="0" outline="0" subtotalTop="0" showAll="0" includeNewItemsInFilter="1"/>
    <pivotField axis="axisRow" compact="0" outline="0" subtotalTop="0" showAll="0" insertBlankRow="1" includeNewItemsInFilter="1" defaultSubtotal="0">
      <items count="5">
        <item x="1"/>
        <item x="2"/>
        <item x="3"/>
        <item h="1" x="0"/>
        <item x="4"/>
      </items>
    </pivotField>
    <pivotField compact="0" outline="0" subtotalTop="0" showAll="0" includeNewItemsInFilter="1"/>
  </pivotFields>
  <rowFields count="2">
    <field x="2"/>
    <field x="0"/>
  </rowFields>
  <rowItems count="10">
    <i>
      <x/>
      <x v="311"/>
    </i>
    <i r="1">
      <x v="392"/>
    </i>
    <i t="blank">
      <x/>
    </i>
    <i>
      <x v="1"/>
      <x v="391"/>
    </i>
    <i r="1">
      <x v="1162"/>
    </i>
    <i t="blank">
      <x v="1"/>
    </i>
    <i>
      <x v="2"/>
      <x v="1160"/>
    </i>
    <i t="blank">
      <x v="2"/>
    </i>
    <i>
      <x v="4"/>
      <x v="1161"/>
    </i>
    <i t="blank">
      <x v="4"/>
    </i>
  </rowItems>
  <colItems count="1">
    <i/>
  </colItems>
  <formats count="13">
    <format dxfId="130">
      <pivotArea type="all" dataOnly="0" outline="0" fieldPosition="0"/>
    </format>
    <format dxfId="129">
      <pivotArea type="all" dataOnly="0" outline="0" fieldPosition="0"/>
    </format>
    <format dxfId="128">
      <pivotArea type="all" dataOnly="0" outline="0" fieldPosition="0"/>
    </format>
    <format dxfId="127">
      <pivotArea type="all" dataOnly="0" outline="0" fieldPosition="0"/>
    </format>
    <format dxfId="126">
      <pivotArea dataOnly="0" labelOnly="1" outline="0" fieldPosition="0">
        <references count="2">
          <reference field="0" count="1">
            <x v="372"/>
          </reference>
          <reference field="2" count="1" selected="0">
            <x v="0"/>
          </reference>
        </references>
      </pivotArea>
    </format>
    <format dxfId="125">
      <pivotArea dataOnly="0" labelOnly="1" outline="0" fieldPosition="0">
        <references count="2">
          <reference field="0" count="1">
            <x v="373"/>
          </reference>
          <reference field="2" count="1" selected="0">
            <x v="1"/>
          </reference>
        </references>
      </pivotArea>
    </format>
    <format dxfId="124">
      <pivotArea dataOnly="0" labelOnly="1" outline="0" fieldPosition="0">
        <references count="2">
          <reference field="0" count="1">
            <x v="374"/>
          </reference>
          <reference field="2" count="1" selected="0">
            <x v="2"/>
          </reference>
        </references>
      </pivotArea>
    </format>
    <format dxfId="123">
      <pivotArea field="0" type="button" dataOnly="0" labelOnly="1" outline="0" axis="axisRow" fieldPosition="1"/>
    </format>
    <format dxfId="122">
      <pivotArea dataOnly="0" labelOnly="1" outline="0" fieldPosition="0">
        <references count="2">
          <reference field="0" count="1">
            <x v="311"/>
          </reference>
          <reference field="2" count="1" selected="0">
            <x v="0"/>
          </reference>
        </references>
      </pivotArea>
    </format>
    <format dxfId="121">
      <pivotArea dataOnly="0" labelOnly="1" outline="0" fieldPosition="0">
        <references count="2">
          <reference field="0" count="1">
            <x v="391"/>
          </reference>
          <reference field="2" count="1" selected="0">
            <x v="1"/>
          </reference>
        </references>
      </pivotArea>
    </format>
    <format dxfId="120">
      <pivotArea dataOnly="0" labelOnly="1" outline="0" fieldPosition="0">
        <references count="2">
          <reference field="0" count="1">
            <x v="1160"/>
          </reference>
          <reference field="2" count="1" selected="0">
            <x v="2"/>
          </reference>
        </references>
      </pivotArea>
    </format>
    <format dxfId="119">
      <pivotArea dataOnly="0" labelOnly="1" outline="0" fieldPosition="0">
        <references count="1">
          <reference field="0" count="0"/>
        </references>
      </pivotArea>
    </format>
    <format dxfId="118">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4.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6"/>
  <sheetViews>
    <sheetView tabSelected="1" view="pageBreakPreview" topLeftCell="A5" zoomScaleNormal="100" zoomScaleSheetLayoutView="100" workbookViewId="0">
      <selection activeCell="A15" sqref="A15:K15"/>
    </sheetView>
  </sheetViews>
  <sheetFormatPr baseColWidth="10" defaultRowHeight="14.4" x14ac:dyDescent="0.3"/>
  <cols>
    <col min="9" max="9" width="12" customWidth="1"/>
    <col min="10" max="10" width="13.33203125" customWidth="1"/>
    <col min="11" max="11" width="12.88671875" customWidth="1"/>
  </cols>
  <sheetData>
    <row r="1" spans="1:11" ht="112.5" customHeight="1" x14ac:dyDescent="0.3">
      <c r="A1" s="299" t="s">
        <v>997</v>
      </c>
      <c r="B1" s="300"/>
      <c r="C1" s="300"/>
      <c r="D1" s="300"/>
      <c r="E1" s="300"/>
      <c r="F1" s="300"/>
      <c r="G1" s="300"/>
      <c r="H1" s="300"/>
      <c r="I1" s="300"/>
      <c r="J1" s="300"/>
      <c r="K1" s="300"/>
    </row>
    <row r="2" spans="1:11" x14ac:dyDescent="0.3">
      <c r="A2" s="303" t="s">
        <v>1079</v>
      </c>
      <c r="B2" s="303"/>
      <c r="C2" s="303"/>
      <c r="D2" s="303"/>
      <c r="E2" s="303"/>
      <c r="F2" s="303"/>
      <c r="G2" s="303"/>
      <c r="H2" s="303"/>
      <c r="I2" s="303"/>
      <c r="J2" s="303"/>
      <c r="K2" s="303"/>
    </row>
    <row r="3" spans="1:11" x14ac:dyDescent="0.3">
      <c r="A3" s="96"/>
      <c r="B3" s="96"/>
      <c r="C3" s="96"/>
      <c r="D3" s="96"/>
      <c r="E3" s="96"/>
      <c r="F3" s="96"/>
      <c r="G3" s="96"/>
      <c r="H3" s="96"/>
      <c r="I3" s="96"/>
      <c r="J3" s="96"/>
      <c r="K3" s="96"/>
    </row>
    <row r="4" spans="1:11" x14ac:dyDescent="0.3">
      <c r="A4" s="12"/>
    </row>
    <row r="5" spans="1:11" ht="30" customHeight="1" x14ac:dyDescent="0.3">
      <c r="A5" s="302" t="s">
        <v>1092</v>
      </c>
      <c r="B5" s="302"/>
      <c r="C5" s="302"/>
      <c r="D5" s="302"/>
      <c r="E5" s="302"/>
      <c r="F5" s="302"/>
    </row>
    <row r="6" spans="1:11" ht="29.25" customHeight="1" x14ac:dyDescent="0.3">
      <c r="A6" s="302"/>
      <c r="B6" s="302"/>
      <c r="C6" s="302"/>
      <c r="D6" s="302"/>
      <c r="E6" s="302"/>
      <c r="F6" s="302"/>
    </row>
    <row r="7" spans="1:11" ht="28.5" hidden="1" customHeight="1" x14ac:dyDescent="0.3">
      <c r="A7" s="302"/>
      <c r="B7" s="302"/>
      <c r="C7" s="302"/>
      <c r="D7" s="302"/>
      <c r="E7" s="302"/>
      <c r="F7" s="302"/>
    </row>
    <row r="8" spans="1:11" ht="26.25" customHeight="1" x14ac:dyDescent="0.3">
      <c r="A8" s="302"/>
      <c r="B8" s="302"/>
      <c r="C8" s="302"/>
      <c r="D8" s="302"/>
      <c r="E8" s="302"/>
      <c r="F8" s="302"/>
    </row>
    <row r="9" spans="1:11" ht="12" customHeight="1" x14ac:dyDescent="0.3">
      <c r="A9" s="302"/>
      <c r="B9" s="302"/>
      <c r="C9" s="302"/>
      <c r="D9" s="302"/>
      <c r="E9" s="302"/>
      <c r="F9" s="302"/>
    </row>
    <row r="10" spans="1:11" ht="89.25" customHeight="1" x14ac:dyDescent="0.3">
      <c r="A10" s="302"/>
      <c r="B10" s="302"/>
      <c r="C10" s="302"/>
      <c r="D10" s="302"/>
      <c r="E10" s="302"/>
      <c r="F10" s="302"/>
    </row>
    <row r="13" spans="1:11" ht="21.9" customHeight="1" x14ac:dyDescent="0.3">
      <c r="A13" s="304" t="s">
        <v>979</v>
      </c>
      <c r="B13" s="304"/>
      <c r="C13" s="304"/>
      <c r="D13" s="304"/>
      <c r="E13" s="304"/>
      <c r="F13" s="304"/>
      <c r="G13" s="304"/>
      <c r="H13" s="304"/>
      <c r="I13" s="304"/>
      <c r="J13" s="304"/>
      <c r="K13" s="304"/>
    </row>
    <row r="14" spans="1:11" ht="21.9" customHeight="1" x14ac:dyDescent="0.3">
      <c r="A14" s="304" t="s">
        <v>330</v>
      </c>
      <c r="B14" s="304"/>
      <c r="C14" s="304"/>
      <c r="D14" s="304"/>
      <c r="E14" s="304"/>
      <c r="F14" s="304"/>
      <c r="G14" s="304"/>
      <c r="H14" s="304"/>
      <c r="I14" s="304"/>
      <c r="J14" s="304"/>
      <c r="K14" s="304"/>
    </row>
    <row r="15" spans="1:11" ht="21.9" customHeight="1" x14ac:dyDescent="0.3">
      <c r="A15" s="301" t="s">
        <v>1284</v>
      </c>
      <c r="B15" s="301"/>
      <c r="C15" s="301"/>
      <c r="D15" s="301"/>
      <c r="E15" s="301"/>
      <c r="F15" s="301"/>
      <c r="G15" s="301"/>
      <c r="H15" s="301"/>
      <c r="I15" s="301"/>
      <c r="J15" s="301"/>
      <c r="K15" s="301"/>
    </row>
    <row r="16" spans="1:11" ht="30.6" customHeight="1" x14ac:dyDescent="0.3">
      <c r="A16" s="301" t="s">
        <v>1080</v>
      </c>
      <c r="B16" s="301"/>
      <c r="C16" s="301"/>
      <c r="D16" s="301"/>
      <c r="E16" s="301"/>
      <c r="F16" s="301"/>
      <c r="G16" s="301"/>
      <c r="H16" s="301"/>
      <c r="I16" s="301"/>
      <c r="J16" s="301"/>
      <c r="K16" s="301"/>
    </row>
  </sheetData>
  <mergeCells count="7">
    <mergeCell ref="A1:K1"/>
    <mergeCell ref="A16:K16"/>
    <mergeCell ref="A5:F10"/>
    <mergeCell ref="A2:K2"/>
    <mergeCell ref="A14:K14"/>
    <mergeCell ref="A13:K13"/>
    <mergeCell ref="A15:K15"/>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D35"/>
  <sheetViews>
    <sheetView view="pageBreakPreview" zoomScaleNormal="100" zoomScaleSheetLayoutView="100" workbookViewId="0">
      <pane ySplit="4" topLeftCell="A17" activePane="bottomLeft" state="frozenSplit"/>
      <selection activeCell="Z15" sqref="Z15"/>
      <selection pane="bottomLeft" activeCell="B26" sqref="B26:C26"/>
    </sheetView>
  </sheetViews>
  <sheetFormatPr baseColWidth="10" defaultColWidth="11.44140625" defaultRowHeight="13.2" x14ac:dyDescent="0.25"/>
  <cols>
    <col min="1" max="1" width="17.6640625" style="28" customWidth="1"/>
    <col min="2" max="3" width="51.6640625" style="61" customWidth="1"/>
    <col min="4" max="4" width="8.6640625" style="23" customWidth="1"/>
    <col min="5" max="16384" width="11.44140625" style="23"/>
  </cols>
  <sheetData>
    <row r="1" spans="1:4" s="26" customFormat="1" ht="35.1" customHeight="1" x14ac:dyDescent="0.3">
      <c r="A1" s="305" t="s">
        <v>1016</v>
      </c>
      <c r="B1" s="305"/>
      <c r="C1" s="305"/>
      <c r="D1" s="305"/>
    </row>
    <row r="4" spans="1:4" ht="19.5" customHeight="1" x14ac:dyDescent="0.25">
      <c r="A4" s="133" t="s">
        <v>14</v>
      </c>
      <c r="B4" s="133" t="s">
        <v>122</v>
      </c>
      <c r="C4" s="133" t="s">
        <v>126</v>
      </c>
      <c r="D4" s="133" t="s">
        <v>15</v>
      </c>
    </row>
    <row r="5" spans="1:4" x14ac:dyDescent="0.25">
      <c r="A5" s="376" t="s">
        <v>468</v>
      </c>
      <c r="B5" s="377"/>
      <c r="C5" s="136"/>
      <c r="D5" s="137"/>
    </row>
    <row r="6" spans="1:4" ht="26.4" x14ac:dyDescent="0.25">
      <c r="A6" s="372" t="s">
        <v>458</v>
      </c>
      <c r="B6" s="31" t="s">
        <v>459</v>
      </c>
      <c r="C6" s="31" t="s">
        <v>460</v>
      </c>
      <c r="D6" s="7"/>
    </row>
    <row r="7" spans="1:4" ht="26.4" x14ac:dyDescent="0.25">
      <c r="A7" s="373"/>
      <c r="B7" s="92" t="s">
        <v>1265</v>
      </c>
      <c r="C7" s="31" t="s">
        <v>461</v>
      </c>
      <c r="D7" s="7"/>
    </row>
    <row r="8" spans="1:4" ht="26.4" x14ac:dyDescent="0.25">
      <c r="A8" s="374"/>
      <c r="B8" s="31" t="s">
        <v>462</v>
      </c>
      <c r="C8" s="31" t="s">
        <v>463</v>
      </c>
      <c r="D8" s="7"/>
    </row>
    <row r="9" spans="1:4" ht="39.6" x14ac:dyDescent="0.25">
      <c r="A9" s="372" t="s">
        <v>1266</v>
      </c>
      <c r="B9" s="92" t="s">
        <v>1267</v>
      </c>
      <c r="C9" s="92" t="s">
        <v>1268</v>
      </c>
      <c r="D9" s="7"/>
    </row>
    <row r="10" spans="1:4" ht="39.6" x14ac:dyDescent="0.25">
      <c r="A10" s="373"/>
      <c r="B10" s="92" t="s">
        <v>1269</v>
      </c>
      <c r="C10" s="92" t="s">
        <v>1270</v>
      </c>
      <c r="D10" s="7"/>
    </row>
    <row r="11" spans="1:4" ht="39.6" x14ac:dyDescent="0.25">
      <c r="A11" s="373"/>
      <c r="B11" s="92" t="s">
        <v>1271</v>
      </c>
      <c r="C11" s="92" t="s">
        <v>1272</v>
      </c>
      <c r="D11" s="7"/>
    </row>
    <row r="12" spans="1:4" ht="26.4" x14ac:dyDescent="0.25">
      <c r="A12" s="373"/>
      <c r="B12" s="92" t="s">
        <v>1273</v>
      </c>
      <c r="C12" s="92" t="s">
        <v>1274</v>
      </c>
      <c r="D12" s="7"/>
    </row>
    <row r="13" spans="1:4" ht="39.6" x14ac:dyDescent="0.25">
      <c r="A13" s="374"/>
      <c r="B13" s="31" t="s">
        <v>464</v>
      </c>
      <c r="C13" s="31" t="s">
        <v>1275</v>
      </c>
      <c r="D13" s="7"/>
    </row>
    <row r="14" spans="1:4" x14ac:dyDescent="0.25">
      <c r="A14" s="375" t="s">
        <v>465</v>
      </c>
      <c r="B14" s="31" t="s">
        <v>1258</v>
      </c>
      <c r="C14" s="31" t="s">
        <v>466</v>
      </c>
      <c r="D14" s="7"/>
    </row>
    <row r="15" spans="1:4" ht="26.4" x14ac:dyDescent="0.25">
      <c r="A15" s="375"/>
      <c r="B15" s="31" t="s">
        <v>467</v>
      </c>
      <c r="C15" s="31" t="s">
        <v>1255</v>
      </c>
      <c r="D15" s="7"/>
    </row>
    <row r="16" spans="1:4" x14ac:dyDescent="0.25">
      <c r="A16" s="368" t="s">
        <v>498</v>
      </c>
      <c r="B16" s="369"/>
      <c r="C16" s="138"/>
      <c r="D16" s="139"/>
    </row>
    <row r="17" spans="1:4" ht="39.6" x14ac:dyDescent="0.25">
      <c r="A17" s="370" t="s">
        <v>469</v>
      </c>
      <c r="B17" s="284" t="s">
        <v>1276</v>
      </c>
      <c r="C17" s="284" t="s">
        <v>1277</v>
      </c>
      <c r="D17" s="44"/>
    </row>
    <row r="18" spans="1:4" x14ac:dyDescent="0.25">
      <c r="A18" s="371"/>
      <c r="B18" s="31" t="s">
        <v>470</v>
      </c>
      <c r="C18" s="31" t="s">
        <v>471</v>
      </c>
      <c r="D18" s="44"/>
    </row>
    <row r="19" spans="1:4" ht="26.4" x14ac:dyDescent="0.25">
      <c r="A19" s="370" t="s">
        <v>472</v>
      </c>
      <c r="B19" s="91" t="s">
        <v>473</v>
      </c>
      <c r="C19" s="91" t="s">
        <v>474</v>
      </c>
      <c r="D19" s="44"/>
    </row>
    <row r="20" spans="1:4" ht="26.4" x14ac:dyDescent="0.25">
      <c r="A20" s="371"/>
      <c r="B20" s="91" t="s">
        <v>475</v>
      </c>
      <c r="C20" s="91" t="s">
        <v>476</v>
      </c>
      <c r="D20" s="44"/>
    </row>
    <row r="21" spans="1:4" ht="26.4" x14ac:dyDescent="0.25">
      <c r="A21" s="370" t="s">
        <v>477</v>
      </c>
      <c r="B21" s="31" t="s">
        <v>478</v>
      </c>
      <c r="C21" s="31" t="s">
        <v>479</v>
      </c>
      <c r="D21" s="44"/>
    </row>
    <row r="22" spans="1:4" ht="26.4" x14ac:dyDescent="0.25">
      <c r="A22" s="371"/>
      <c r="B22" s="91" t="s">
        <v>480</v>
      </c>
      <c r="C22" s="91" t="s">
        <v>481</v>
      </c>
      <c r="D22" s="44"/>
    </row>
    <row r="23" spans="1:4" ht="26.4" x14ac:dyDescent="0.25">
      <c r="A23" s="370" t="s">
        <v>482</v>
      </c>
      <c r="B23" s="91" t="s">
        <v>483</v>
      </c>
      <c r="C23" s="91" t="s">
        <v>484</v>
      </c>
      <c r="D23" s="44"/>
    </row>
    <row r="24" spans="1:4" ht="26.4" x14ac:dyDescent="0.25">
      <c r="A24" s="371"/>
      <c r="B24" s="25" t="s">
        <v>485</v>
      </c>
      <c r="C24" s="92" t="s">
        <v>486</v>
      </c>
      <c r="D24" s="44"/>
    </row>
    <row r="25" spans="1:4" ht="26.4" x14ac:dyDescent="0.25">
      <c r="A25" s="39" t="s">
        <v>487</v>
      </c>
      <c r="B25" s="25" t="s">
        <v>1278</v>
      </c>
      <c r="C25" s="92" t="s">
        <v>488</v>
      </c>
      <c r="D25" s="44"/>
    </row>
    <row r="26" spans="1:4" x14ac:dyDescent="0.25">
      <c r="A26" s="39" t="s">
        <v>1259</v>
      </c>
      <c r="B26" s="92" t="s">
        <v>1282</v>
      </c>
      <c r="C26" s="92" t="s">
        <v>1283</v>
      </c>
      <c r="D26" s="44"/>
    </row>
    <row r="27" spans="1:4" ht="52.8" x14ac:dyDescent="0.25">
      <c r="A27" s="39" t="s">
        <v>1233</v>
      </c>
      <c r="B27" s="92" t="s">
        <v>1279</v>
      </c>
      <c r="C27" s="92" t="s">
        <v>1280</v>
      </c>
      <c r="D27" s="44"/>
    </row>
    <row r="28" spans="1:4" ht="26.4" x14ac:dyDescent="0.25">
      <c r="A28" s="39" t="s">
        <v>489</v>
      </c>
      <c r="B28" s="25" t="s">
        <v>490</v>
      </c>
      <c r="C28" s="31" t="s">
        <v>491</v>
      </c>
      <c r="D28" s="44"/>
    </row>
    <row r="29" spans="1:4" ht="39.6" x14ac:dyDescent="0.25">
      <c r="A29" s="39" t="s">
        <v>492</v>
      </c>
      <c r="B29" s="25" t="s">
        <v>493</v>
      </c>
      <c r="C29" s="31" t="s">
        <v>494</v>
      </c>
      <c r="D29" s="44"/>
    </row>
    <row r="30" spans="1:4" ht="39.6" x14ac:dyDescent="0.25">
      <c r="A30" s="93" t="s">
        <v>495</v>
      </c>
      <c r="B30" s="60" t="s">
        <v>496</v>
      </c>
      <c r="C30" s="60" t="s">
        <v>497</v>
      </c>
      <c r="D30" s="44"/>
    </row>
    <row r="31" spans="1:4" x14ac:dyDescent="0.25">
      <c r="A31" s="368" t="s">
        <v>504</v>
      </c>
      <c r="B31" s="369"/>
      <c r="C31" s="138"/>
      <c r="D31" s="139"/>
    </row>
    <row r="32" spans="1:4" ht="26.4" x14ac:dyDescent="0.25">
      <c r="A32" s="48" t="s">
        <v>131</v>
      </c>
      <c r="B32" s="60" t="s">
        <v>505</v>
      </c>
      <c r="C32" s="60" t="s">
        <v>532</v>
      </c>
      <c r="D32" s="44"/>
    </row>
    <row r="33" spans="1:4" x14ac:dyDescent="0.25">
      <c r="A33" s="39"/>
      <c r="B33" s="25"/>
      <c r="C33" s="60"/>
      <c r="D33" s="44"/>
    </row>
    <row r="34" spans="1:4" x14ac:dyDescent="0.25">
      <c r="A34" s="39"/>
      <c r="B34" s="25"/>
      <c r="C34" s="31"/>
      <c r="D34" s="44"/>
    </row>
    <row r="35" spans="1:4" x14ac:dyDescent="0.25">
      <c r="A35" s="24"/>
      <c r="B35" s="60"/>
      <c r="C35" s="60"/>
      <c r="D35" s="44"/>
    </row>
  </sheetData>
  <mergeCells count="11">
    <mergeCell ref="A1:D1"/>
    <mergeCell ref="A16:B16"/>
    <mergeCell ref="A6:A8"/>
    <mergeCell ref="A9:A13"/>
    <mergeCell ref="A14:A15"/>
    <mergeCell ref="A5:B5"/>
    <mergeCell ref="A31:B31"/>
    <mergeCell ref="A17:A18"/>
    <mergeCell ref="A19:A20"/>
    <mergeCell ref="A21:A22"/>
    <mergeCell ref="A23:A24"/>
  </mergeCells>
  <conditionalFormatting sqref="D1:D1048576">
    <cfRule type="cellIs" dxfId="103" priority="1" stopIfTrue="1" operator="equal">
      <formula>1</formula>
    </cfRule>
    <cfRule type="cellIs" dxfId="102" priority="2" stopIfTrue="1" operator="equal">
      <formula>2</formula>
    </cfRule>
    <cfRule type="cellIs" dxfId="101" priority="3" stopIfTrue="1" operator="equal">
      <formula>3</formula>
    </cfRule>
    <cfRule type="cellIs" dxfId="100" priority="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26" xr:uid="{00000000-0002-0000-0900-000001000000}">
      <formula1>250</formula1>
    </dataValidation>
    <dataValidation type="list" allowBlank="1" showInputMessage="1" showErrorMessage="1" sqref="D2:D65540" xr:uid="{00000000-0002-0000-09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D26"/>
  <sheetViews>
    <sheetView view="pageBreakPreview" zoomScaleNormal="100" zoomScaleSheetLayoutView="100" workbookViewId="0">
      <pane ySplit="6" topLeftCell="A7" activePane="bottomLeft" state="frozenSplit"/>
      <selection activeCell="Z15" sqref="Z15"/>
      <selection pane="bottomLeft" activeCell="B24" sqref="B24"/>
    </sheetView>
  </sheetViews>
  <sheetFormatPr baseColWidth="10" defaultColWidth="11.44140625" defaultRowHeight="13.2" x14ac:dyDescent="0.25"/>
  <cols>
    <col min="1" max="1" width="17.6640625" style="28" customWidth="1"/>
    <col min="2" max="3" width="51.6640625" style="61" customWidth="1"/>
    <col min="4" max="4" width="8.6640625" style="23" customWidth="1"/>
    <col min="5" max="16384" width="11.44140625" style="23"/>
  </cols>
  <sheetData>
    <row r="1" spans="1:4" s="26" customFormat="1" ht="35.1" customHeight="1" x14ac:dyDescent="0.3">
      <c r="A1" s="305" t="s">
        <v>1017</v>
      </c>
      <c r="B1" s="305"/>
      <c r="C1" s="305"/>
      <c r="D1" s="305"/>
    </row>
    <row r="4" spans="1:4" ht="27" customHeight="1" x14ac:dyDescent="0.45">
      <c r="A4" s="379" t="s">
        <v>7</v>
      </c>
      <c r="B4" s="379"/>
      <c r="C4" s="379"/>
      <c r="D4" s="379"/>
    </row>
    <row r="6" spans="1:4" ht="19.5" customHeight="1" x14ac:dyDescent="0.25">
      <c r="A6" s="133" t="s">
        <v>14</v>
      </c>
      <c r="B6" s="133" t="s">
        <v>122</v>
      </c>
      <c r="C6" s="133" t="s">
        <v>126</v>
      </c>
      <c r="D6" s="133" t="s">
        <v>15</v>
      </c>
    </row>
    <row r="7" spans="1:4" x14ac:dyDescent="0.25">
      <c r="A7" s="191" t="s">
        <v>127</v>
      </c>
      <c r="B7" s="136"/>
      <c r="C7" s="136"/>
      <c r="D7" s="137"/>
    </row>
    <row r="8" spans="1:4" x14ac:dyDescent="0.25">
      <c r="A8" s="372" t="s">
        <v>110</v>
      </c>
      <c r="B8" s="30" t="s">
        <v>118</v>
      </c>
      <c r="C8" s="30" t="s">
        <v>343</v>
      </c>
      <c r="D8" s="7"/>
    </row>
    <row r="9" spans="1:4" ht="26.4" x14ac:dyDescent="0.25">
      <c r="A9" s="374"/>
      <c r="B9" s="60" t="s">
        <v>751</v>
      </c>
      <c r="C9" s="60" t="s">
        <v>750</v>
      </c>
      <c r="D9" s="7"/>
    </row>
    <row r="10" spans="1:4" x14ac:dyDescent="0.25">
      <c r="A10" s="375" t="s">
        <v>109</v>
      </c>
      <c r="B10" s="31" t="s">
        <v>119</v>
      </c>
      <c r="C10" s="31" t="s">
        <v>340</v>
      </c>
      <c r="D10" s="7"/>
    </row>
    <row r="11" spans="1:4" x14ac:dyDescent="0.25">
      <c r="A11" s="375"/>
      <c r="B11" s="31" t="s">
        <v>121</v>
      </c>
      <c r="C11" s="31" t="s">
        <v>341</v>
      </c>
      <c r="D11" s="7"/>
    </row>
    <row r="12" spans="1:4" x14ac:dyDescent="0.25">
      <c r="A12" s="375"/>
      <c r="B12" s="31" t="s">
        <v>120</v>
      </c>
      <c r="C12" s="31" t="s">
        <v>342</v>
      </c>
      <c r="D12" s="7"/>
    </row>
    <row r="13" spans="1:4" x14ac:dyDescent="0.25">
      <c r="A13" s="368" t="s">
        <v>128</v>
      </c>
      <c r="B13" s="369"/>
      <c r="C13" s="138"/>
      <c r="D13" s="139"/>
    </row>
    <row r="14" spans="1:4" x14ac:dyDescent="0.25">
      <c r="A14" s="370" t="s">
        <v>313</v>
      </c>
      <c r="B14" s="31" t="s">
        <v>280</v>
      </c>
      <c r="C14" s="31" t="s">
        <v>339</v>
      </c>
      <c r="D14" s="44"/>
    </row>
    <row r="15" spans="1:4" x14ac:dyDescent="0.25">
      <c r="A15" s="378"/>
      <c r="B15" s="64" t="s">
        <v>950</v>
      </c>
      <c r="C15" s="64" t="s">
        <v>949</v>
      </c>
      <c r="D15" s="44"/>
    </row>
    <row r="16" spans="1:4" x14ac:dyDescent="0.25">
      <c r="A16" s="378"/>
      <c r="B16" s="64" t="s">
        <v>951</v>
      </c>
      <c r="C16" s="64" t="s">
        <v>952</v>
      </c>
      <c r="D16" s="44"/>
    </row>
    <row r="17" spans="1:4" x14ac:dyDescent="0.25">
      <c r="A17" s="371"/>
      <c r="B17" s="31" t="s">
        <v>573</v>
      </c>
      <c r="C17" s="31" t="s">
        <v>573</v>
      </c>
      <c r="D17" s="44"/>
    </row>
    <row r="18" spans="1:4" x14ac:dyDescent="0.25">
      <c r="A18" s="370" t="s">
        <v>572</v>
      </c>
      <c r="B18" s="31" t="s">
        <v>279</v>
      </c>
      <c r="C18" s="31" t="s">
        <v>338</v>
      </c>
      <c r="D18" s="44"/>
    </row>
    <row r="19" spans="1:4" ht="26.4" x14ac:dyDescent="0.25">
      <c r="A19" s="378"/>
      <c r="B19" s="64" t="s">
        <v>753</v>
      </c>
      <c r="C19" s="64" t="s">
        <v>953</v>
      </c>
      <c r="D19" s="44"/>
    </row>
    <row r="20" spans="1:4" ht="26.4" x14ac:dyDescent="0.25">
      <c r="A20" s="371"/>
      <c r="B20" s="132" t="s">
        <v>752</v>
      </c>
      <c r="C20" s="64"/>
      <c r="D20" s="44"/>
    </row>
    <row r="21" spans="1:4" x14ac:dyDescent="0.25">
      <c r="A21" s="39"/>
      <c r="B21" s="25"/>
      <c r="C21" s="53" t="s">
        <v>335</v>
      </c>
      <c r="D21" s="44">
        <v>1</v>
      </c>
    </row>
    <row r="22" spans="1:4" x14ac:dyDescent="0.25">
      <c r="A22" s="39"/>
      <c r="B22" s="25"/>
      <c r="C22" s="53" t="s">
        <v>336</v>
      </c>
      <c r="D22" s="44">
        <v>2</v>
      </c>
    </row>
    <row r="23" spans="1:4" x14ac:dyDescent="0.25">
      <c r="A23" s="39"/>
      <c r="B23" s="25"/>
      <c r="C23" s="53" t="s">
        <v>337</v>
      </c>
      <c r="D23" s="44">
        <v>3</v>
      </c>
    </row>
    <row r="24" spans="1:4" x14ac:dyDescent="0.25">
      <c r="A24" s="39"/>
      <c r="B24" s="25"/>
      <c r="C24" s="60"/>
      <c r="D24" s="44"/>
    </row>
    <row r="25" spans="1:4" x14ac:dyDescent="0.25">
      <c r="A25" s="39"/>
      <c r="B25" s="25"/>
      <c r="C25" s="31"/>
      <c r="D25" s="44"/>
    </row>
    <row r="26" spans="1:4" x14ac:dyDescent="0.25">
      <c r="A26" s="24"/>
      <c r="B26" s="60"/>
      <c r="C26" s="60"/>
      <c r="D26" s="44"/>
    </row>
  </sheetData>
  <mergeCells count="7">
    <mergeCell ref="A18:A20"/>
    <mergeCell ref="A1:D1"/>
    <mergeCell ref="A4:D4"/>
    <mergeCell ref="A10:A12"/>
    <mergeCell ref="A13:B13"/>
    <mergeCell ref="A14:A17"/>
    <mergeCell ref="A8:A9"/>
  </mergeCells>
  <conditionalFormatting sqref="D1:D1048576">
    <cfRule type="cellIs" dxfId="99" priority="59" stopIfTrue="1" operator="equal">
      <formula>3</formula>
    </cfRule>
    <cfRule type="cellIs" dxfId="98" priority="60" stopIfTrue="1" operator="equal">
      <formula>2</formula>
    </cfRule>
    <cfRule type="cellIs" dxfId="97" priority="61" stopIfTrue="1" operator="equal">
      <formula>1</formula>
    </cfRule>
    <cfRule type="cellIs" dxfId="96" priority="62" stopIfTrue="1" operator="equal">
      <formula>"#"</formula>
    </cfRule>
  </conditionalFormatting>
  <dataValidations count="2">
    <dataValidation type="list" allowBlank="1" showInputMessage="1" showErrorMessage="1" sqref="D2:D3 D5:D65536" xr:uid="{00000000-0002-0000-0A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D37"/>
  <sheetViews>
    <sheetView view="pageBreakPreview" zoomScaleNormal="100" zoomScaleSheetLayoutView="100" workbookViewId="0">
      <pane ySplit="3" topLeftCell="A4" activePane="bottomLeft" state="frozenSplit"/>
      <selection activeCell="Z15" sqref="Z15"/>
      <selection pane="bottomLeft" activeCell="F22" sqref="F22"/>
    </sheetView>
  </sheetViews>
  <sheetFormatPr baseColWidth="10" defaultColWidth="11.44140625" defaultRowHeight="13.2" x14ac:dyDescent="0.25"/>
  <cols>
    <col min="1" max="1" width="17.6640625" style="28" customWidth="1"/>
    <col min="2" max="3" width="51.6640625" style="61" customWidth="1"/>
    <col min="4" max="4" width="8.6640625" style="23" customWidth="1"/>
    <col min="5" max="16384" width="11.44140625" style="23"/>
  </cols>
  <sheetData>
    <row r="1" spans="1:4" ht="27" customHeight="1" x14ac:dyDescent="0.45">
      <c r="A1" s="379" t="s">
        <v>965</v>
      </c>
      <c r="B1" s="379"/>
      <c r="C1" s="379"/>
      <c r="D1" s="379"/>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787</v>
      </c>
      <c r="C5" s="33"/>
      <c r="D5" s="7"/>
    </row>
    <row r="6" spans="1:4" x14ac:dyDescent="0.25">
      <c r="A6" s="387"/>
      <c r="B6" s="154" t="s">
        <v>788</v>
      </c>
      <c r="C6" s="33"/>
      <c r="D6" s="44"/>
    </row>
    <row r="7" spans="1:4" ht="15" customHeight="1" x14ac:dyDescent="0.25">
      <c r="A7" s="372" t="s">
        <v>1018</v>
      </c>
      <c r="B7" s="31" t="s">
        <v>235</v>
      </c>
      <c r="C7" s="31" t="s">
        <v>344</v>
      </c>
      <c r="D7" s="51"/>
    </row>
    <row r="8" spans="1:4" x14ac:dyDescent="0.25">
      <c r="A8" s="373"/>
      <c r="B8" s="31" t="s">
        <v>236</v>
      </c>
      <c r="C8" s="31" t="s">
        <v>345</v>
      </c>
      <c r="D8" s="51"/>
    </row>
    <row r="9" spans="1:4" x14ac:dyDescent="0.25">
      <c r="A9" s="375" t="s">
        <v>18</v>
      </c>
      <c r="B9" s="31" t="s">
        <v>285</v>
      </c>
      <c r="C9" s="31" t="s">
        <v>346</v>
      </c>
      <c r="D9" s="51"/>
    </row>
    <row r="10" spans="1:4" x14ac:dyDescent="0.25">
      <c r="A10" s="375"/>
      <c r="B10" s="31" t="s">
        <v>125</v>
      </c>
      <c r="C10" s="31" t="s">
        <v>347</v>
      </c>
      <c r="D10" s="51"/>
    </row>
    <row r="11" spans="1:4" ht="26.4" x14ac:dyDescent="0.25">
      <c r="A11" s="87" t="s">
        <v>124</v>
      </c>
      <c r="B11" s="31" t="s">
        <v>155</v>
      </c>
      <c r="C11" s="31" t="s">
        <v>533</v>
      </c>
      <c r="D11" s="51"/>
    </row>
    <row r="12" spans="1:4" ht="26.4" x14ac:dyDescent="0.25">
      <c r="A12" s="375" t="s">
        <v>382</v>
      </c>
      <c r="B12" s="60" t="s">
        <v>1256</v>
      </c>
      <c r="C12" s="31" t="s">
        <v>1257</v>
      </c>
      <c r="D12" s="52"/>
    </row>
    <row r="13" spans="1:4" ht="26.4" x14ac:dyDescent="0.25">
      <c r="A13" s="375"/>
      <c r="B13" s="151" t="s">
        <v>767</v>
      </c>
      <c r="C13" s="31"/>
      <c r="D13" s="52"/>
    </row>
    <row r="14" spans="1:4" ht="26.4" x14ac:dyDescent="0.25">
      <c r="A14" s="375"/>
      <c r="B14" s="31" t="s">
        <v>768</v>
      </c>
      <c r="C14" s="31" t="s">
        <v>769</v>
      </c>
      <c r="D14" s="52"/>
    </row>
    <row r="15" spans="1:4" x14ac:dyDescent="0.25">
      <c r="A15" s="376" t="s">
        <v>128</v>
      </c>
      <c r="B15" s="377"/>
      <c r="C15" s="136"/>
      <c r="D15" s="137"/>
    </row>
    <row r="16" spans="1:4" x14ac:dyDescent="0.25">
      <c r="A16" s="380" t="s">
        <v>313</v>
      </c>
      <c r="B16" s="64" t="s">
        <v>283</v>
      </c>
      <c r="C16" s="64" t="s">
        <v>348</v>
      </c>
      <c r="D16" s="51"/>
    </row>
    <row r="17" spans="1:4" x14ac:dyDescent="0.25">
      <c r="A17" s="381"/>
      <c r="B17" s="31" t="s">
        <v>282</v>
      </c>
      <c r="C17" s="31" t="s">
        <v>349</v>
      </c>
      <c r="D17" s="51"/>
    </row>
    <row r="18" spans="1:4" x14ac:dyDescent="0.25">
      <c r="A18" s="381"/>
      <c r="B18" s="31" t="s">
        <v>281</v>
      </c>
      <c r="C18" s="31" t="s">
        <v>350</v>
      </c>
      <c r="D18" s="51"/>
    </row>
    <row r="19" spans="1:4" x14ac:dyDescent="0.25">
      <c r="A19" s="381"/>
      <c r="B19" s="31" t="s">
        <v>1057</v>
      </c>
      <c r="C19" s="31" t="s">
        <v>1058</v>
      </c>
      <c r="D19" s="51"/>
    </row>
    <row r="20" spans="1:4" ht="26.4" x14ac:dyDescent="0.25">
      <c r="A20" s="382"/>
      <c r="B20" s="64" t="s">
        <v>284</v>
      </c>
      <c r="C20" s="64" t="s">
        <v>832</v>
      </c>
      <c r="D20" s="51"/>
    </row>
    <row r="21" spans="1:4" ht="52.8" x14ac:dyDescent="0.25">
      <c r="A21" s="383" t="s">
        <v>1161</v>
      </c>
      <c r="B21" s="213" t="s">
        <v>1162</v>
      </c>
      <c r="C21" s="213" t="s">
        <v>1163</v>
      </c>
      <c r="D21" s="51"/>
    </row>
    <row r="22" spans="1:4" ht="39.6" x14ac:dyDescent="0.25">
      <c r="A22" s="383"/>
      <c r="B22" s="213" t="s">
        <v>1164</v>
      </c>
      <c r="C22" s="213" t="s">
        <v>1165</v>
      </c>
      <c r="D22" s="51"/>
    </row>
    <row r="23" spans="1:4" ht="52.8" x14ac:dyDescent="0.25">
      <c r="A23" s="383"/>
      <c r="B23" s="213" t="s">
        <v>1166</v>
      </c>
      <c r="C23" s="213" t="s">
        <v>1167</v>
      </c>
      <c r="D23" s="51"/>
    </row>
    <row r="24" spans="1:4" ht="39.6" x14ac:dyDescent="0.25">
      <c r="A24" s="383" t="s">
        <v>1168</v>
      </c>
      <c r="B24" s="213" t="s">
        <v>1169</v>
      </c>
      <c r="C24" s="213" t="s">
        <v>1170</v>
      </c>
      <c r="D24" s="51"/>
    </row>
    <row r="25" spans="1:4" ht="39.6" x14ac:dyDescent="0.25">
      <c r="A25" s="383"/>
      <c r="B25" s="213" t="s">
        <v>1171</v>
      </c>
      <c r="C25" s="215" t="s">
        <v>1172</v>
      </c>
      <c r="D25" s="51"/>
    </row>
    <row r="26" spans="1:4" ht="39.6" x14ac:dyDescent="0.25">
      <c r="A26" s="383"/>
      <c r="B26" s="214" t="s">
        <v>1173</v>
      </c>
      <c r="C26" s="104" t="s">
        <v>1174</v>
      </c>
      <c r="D26" s="51"/>
    </row>
    <row r="27" spans="1:4" ht="52.8" x14ac:dyDescent="0.25">
      <c r="A27" s="383"/>
      <c r="B27" s="214" t="s">
        <v>1175</v>
      </c>
      <c r="C27" s="214" t="s">
        <v>1176</v>
      </c>
      <c r="D27" s="51"/>
    </row>
    <row r="28" spans="1:4" ht="52.8" x14ac:dyDescent="0.25">
      <c r="A28" s="87" t="s">
        <v>1177</v>
      </c>
      <c r="B28" s="92" t="s">
        <v>1178</v>
      </c>
      <c r="C28" s="92" t="s">
        <v>1179</v>
      </c>
      <c r="D28" s="51"/>
    </row>
    <row r="29" spans="1:4" ht="39.6" x14ac:dyDescent="0.25">
      <c r="A29" s="269" t="s">
        <v>1180</v>
      </c>
      <c r="B29" s="92" t="s">
        <v>1153</v>
      </c>
      <c r="C29" s="31" t="s">
        <v>1094</v>
      </c>
      <c r="D29" s="51"/>
    </row>
    <row r="30" spans="1:4" ht="52.8" x14ac:dyDescent="0.25">
      <c r="A30" s="269" t="s">
        <v>1181</v>
      </c>
      <c r="B30" s="92" t="s">
        <v>1182</v>
      </c>
      <c r="C30" s="31" t="s">
        <v>1183</v>
      </c>
      <c r="D30" s="51"/>
    </row>
    <row r="31" spans="1:4" ht="26.4" x14ac:dyDescent="0.25">
      <c r="A31" s="384" t="s">
        <v>1184</v>
      </c>
      <c r="B31" s="92" t="s">
        <v>1185</v>
      </c>
      <c r="C31" s="31" t="s">
        <v>1095</v>
      </c>
      <c r="D31" s="51"/>
    </row>
    <row r="32" spans="1:4" ht="39.6" x14ac:dyDescent="0.25">
      <c r="A32" s="385"/>
      <c r="B32" s="31" t="s">
        <v>1186</v>
      </c>
      <c r="C32" s="31" t="s">
        <v>1187</v>
      </c>
      <c r="D32" s="51"/>
    </row>
    <row r="33" spans="1:4" ht="26.4" x14ac:dyDescent="0.25">
      <c r="A33" s="385"/>
      <c r="B33" s="31" t="s">
        <v>1188</v>
      </c>
      <c r="C33" s="31" t="s">
        <v>1096</v>
      </c>
      <c r="D33" s="51"/>
    </row>
    <row r="34" spans="1:4" x14ac:dyDescent="0.25">
      <c r="A34" s="65"/>
      <c r="B34" s="31"/>
      <c r="C34" s="53" t="s">
        <v>1097</v>
      </c>
      <c r="D34" s="51">
        <v>2</v>
      </c>
    </row>
    <row r="35" spans="1:4" x14ac:dyDescent="0.25">
      <c r="A35" s="65"/>
      <c r="B35" s="31"/>
      <c r="C35" s="31"/>
      <c r="D35" s="52"/>
    </row>
    <row r="36" spans="1:4" x14ac:dyDescent="0.25">
      <c r="A36" s="20"/>
      <c r="B36" s="60"/>
      <c r="C36" s="33"/>
      <c r="D36" s="52"/>
    </row>
    <row r="37" spans="1:4" x14ac:dyDescent="0.25">
      <c r="A37" s="20"/>
      <c r="B37" s="60"/>
      <c r="C37" s="60"/>
      <c r="D37" s="52"/>
    </row>
  </sheetData>
  <mergeCells count="10">
    <mergeCell ref="A16:A20"/>
    <mergeCell ref="A21:A23"/>
    <mergeCell ref="A24:A27"/>
    <mergeCell ref="A31:A33"/>
    <mergeCell ref="A1:D1"/>
    <mergeCell ref="A15:B15"/>
    <mergeCell ref="A12:A14"/>
    <mergeCell ref="A9:A10"/>
    <mergeCell ref="A7:A8"/>
    <mergeCell ref="A5:A6"/>
  </mergeCells>
  <conditionalFormatting sqref="D1:D1048576">
    <cfRule type="cellIs" dxfId="95" priority="5" stopIfTrue="1" operator="equal">
      <formula>3</formula>
    </cfRule>
    <cfRule type="cellIs" dxfId="94" priority="6" stopIfTrue="1" operator="equal">
      <formula>2</formula>
    </cfRule>
    <cfRule type="cellIs" dxfId="93" priority="7" stopIfTrue="1" operator="equal">
      <formula>1</formula>
    </cfRule>
    <cfRule type="cellIs" dxfId="92" priority="8"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B23 B26:B34 C1:C1048576" xr:uid="{00000000-0002-0000-0B00-000001000000}">
      <formula1>250</formula1>
    </dataValidation>
    <dataValidation type="list" allowBlank="1" showInputMessage="1" showErrorMessage="1" sqref="D1:D1048576" xr:uid="{00000000-0002-0000-0B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D23"/>
  <sheetViews>
    <sheetView view="pageBreakPreview" zoomScaleNormal="100" zoomScaleSheetLayoutView="100" workbookViewId="0">
      <pane ySplit="3" topLeftCell="A9" activePane="bottomLeft" state="frozenSplit"/>
      <selection activeCell="Z15" sqref="Z15"/>
      <selection pane="bottomLeft" sqref="A1:D1"/>
    </sheetView>
  </sheetViews>
  <sheetFormatPr baseColWidth="10" defaultColWidth="11.44140625" defaultRowHeight="13.2" x14ac:dyDescent="0.25"/>
  <cols>
    <col min="1" max="1" width="17.6640625" style="29" customWidth="1"/>
    <col min="2" max="3" width="51.6640625" style="109" customWidth="1"/>
    <col min="4" max="4" width="8.6640625" style="150" customWidth="1"/>
    <col min="5" max="16384" width="11.44140625" style="18"/>
  </cols>
  <sheetData>
    <row r="1" spans="1:4" ht="27" customHeight="1" x14ac:dyDescent="0.45">
      <c r="A1" s="388" t="s">
        <v>8</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789</v>
      </c>
      <c r="C5" s="33"/>
      <c r="D5" s="7"/>
    </row>
    <row r="6" spans="1:4" x14ac:dyDescent="0.25">
      <c r="A6" s="392"/>
      <c r="B6" s="154" t="s">
        <v>790</v>
      </c>
      <c r="C6" s="33"/>
      <c r="D6" s="7"/>
    </row>
    <row r="7" spans="1:4" x14ac:dyDescent="0.25">
      <c r="A7" s="387"/>
      <c r="B7" s="154" t="s">
        <v>791</v>
      </c>
      <c r="C7" s="33"/>
      <c r="D7" s="7"/>
    </row>
    <row r="8" spans="1:4" ht="26.4" x14ac:dyDescent="0.25">
      <c r="A8" s="389" t="s">
        <v>1018</v>
      </c>
      <c r="B8" s="33" t="s">
        <v>165</v>
      </c>
      <c r="C8" s="33" t="s">
        <v>351</v>
      </c>
      <c r="D8" s="7"/>
    </row>
    <row r="9" spans="1:4" ht="26.4" x14ac:dyDescent="0.25">
      <c r="A9" s="390"/>
      <c r="B9" s="33" t="s">
        <v>195</v>
      </c>
      <c r="C9" s="33" t="s">
        <v>352</v>
      </c>
      <c r="D9" s="7"/>
    </row>
    <row r="10" spans="1:4" ht="13.8" x14ac:dyDescent="0.25">
      <c r="A10" s="390"/>
      <c r="B10" s="33" t="s">
        <v>530</v>
      </c>
      <c r="C10" s="33"/>
      <c r="D10" s="7"/>
    </row>
    <row r="11" spans="1:4" ht="13.8" x14ac:dyDescent="0.25">
      <c r="A11" s="391"/>
      <c r="B11" s="33" t="s">
        <v>530</v>
      </c>
      <c r="C11" s="33"/>
      <c r="D11" s="7"/>
    </row>
    <row r="12" spans="1:4" ht="39.6" x14ac:dyDescent="0.25">
      <c r="A12" s="389" t="s">
        <v>129</v>
      </c>
      <c r="B12" s="31" t="s">
        <v>930</v>
      </c>
      <c r="C12" s="31" t="s">
        <v>931</v>
      </c>
      <c r="D12" s="141"/>
    </row>
    <row r="13" spans="1:4" ht="39.6" x14ac:dyDescent="0.25">
      <c r="A13" s="390"/>
      <c r="B13" s="100" t="s">
        <v>994</v>
      </c>
      <c r="C13" s="31"/>
      <c r="D13" s="201"/>
    </row>
    <row r="14" spans="1:4" ht="66" x14ac:dyDescent="0.25">
      <c r="A14" s="390"/>
      <c r="B14" s="100" t="s">
        <v>706</v>
      </c>
      <c r="C14" s="33"/>
      <c r="D14" s="44"/>
    </row>
    <row r="15" spans="1:4" ht="26.4" x14ac:dyDescent="0.25">
      <c r="A15" s="20" t="s">
        <v>457</v>
      </c>
      <c r="B15" s="33" t="s">
        <v>748</v>
      </c>
      <c r="C15" s="33" t="s">
        <v>749</v>
      </c>
      <c r="D15" s="44"/>
    </row>
    <row r="16" spans="1:4" x14ac:dyDescent="0.25">
      <c r="A16" s="376" t="s">
        <v>128</v>
      </c>
      <c r="B16" s="377"/>
      <c r="C16" s="136"/>
      <c r="D16" s="140"/>
    </row>
    <row r="17" spans="1:4" ht="26.4" x14ac:dyDescent="0.25">
      <c r="A17" s="389" t="s">
        <v>313</v>
      </c>
      <c r="B17" s="33" t="s">
        <v>320</v>
      </c>
      <c r="C17" s="33" t="s">
        <v>353</v>
      </c>
      <c r="D17" s="44"/>
    </row>
    <row r="18" spans="1:4" ht="26.4" x14ac:dyDescent="0.25">
      <c r="A18" s="391"/>
      <c r="B18" s="33" t="s">
        <v>286</v>
      </c>
      <c r="C18" s="33" t="s">
        <v>286</v>
      </c>
      <c r="D18" s="44"/>
    </row>
    <row r="19" spans="1:4" x14ac:dyDescent="0.25">
      <c r="A19" s="84"/>
      <c r="B19" s="33"/>
      <c r="C19" s="53" t="s">
        <v>1098</v>
      </c>
      <c r="D19" s="44">
        <v>1</v>
      </c>
    </row>
    <row r="20" spans="1:4" x14ac:dyDescent="0.25">
      <c r="A20" s="84"/>
      <c r="B20" s="33"/>
      <c r="C20" s="53" t="s">
        <v>1099</v>
      </c>
      <c r="D20" s="44" t="s">
        <v>156</v>
      </c>
    </row>
    <row r="21" spans="1:4" x14ac:dyDescent="0.25">
      <c r="A21" s="84"/>
      <c r="B21" s="33"/>
      <c r="C21" s="33"/>
      <c r="D21" s="149"/>
    </row>
    <row r="22" spans="1:4" x14ac:dyDescent="0.25">
      <c r="A22" s="20"/>
      <c r="B22" s="62"/>
      <c r="C22" s="62"/>
      <c r="D22" s="149"/>
    </row>
    <row r="23" spans="1:4" x14ac:dyDescent="0.25">
      <c r="A23" s="10"/>
      <c r="B23" s="64"/>
      <c r="C23" s="62"/>
      <c r="D23" s="149"/>
    </row>
  </sheetData>
  <mergeCells count="6">
    <mergeCell ref="A1:D1"/>
    <mergeCell ref="A16:B16"/>
    <mergeCell ref="A8:A11"/>
    <mergeCell ref="A17:A18"/>
    <mergeCell ref="A5:A7"/>
    <mergeCell ref="A12:A14"/>
  </mergeCells>
  <conditionalFormatting sqref="D1:D1048576">
    <cfRule type="cellIs" dxfId="91" priority="1" stopIfTrue="1" operator="equal">
      <formula>"#"</formula>
    </cfRule>
    <cfRule type="cellIs" dxfId="90" priority="2" stopIfTrue="1" operator="equal">
      <formula>3</formula>
    </cfRule>
    <cfRule type="cellIs" dxfId="89" priority="3" stopIfTrue="1" operator="equal">
      <formula>2</formula>
    </cfRule>
    <cfRule type="cellIs" dxfId="88" priority="4" stopIfTrue="1" operator="equal">
      <formula>1</formula>
    </cfRule>
  </conditionalFormatting>
  <dataValidations count="2">
    <dataValidation type="list" allowBlank="1" showInputMessage="1" showErrorMessage="1" sqref="D2:D65538" xr:uid="{00000000-0002-0000-0C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C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D37"/>
  <sheetViews>
    <sheetView view="pageBreakPreview" zoomScaleNormal="100" zoomScaleSheetLayoutView="100" workbookViewId="0">
      <pane ySplit="3" topLeftCell="A23" activePane="bottomLeft" state="frozenSplit"/>
      <selection activeCell="Z15" sqref="Z15"/>
      <selection pane="bottomLeft" sqref="A1:D1"/>
    </sheetView>
  </sheetViews>
  <sheetFormatPr baseColWidth="10" defaultColWidth="11.44140625" defaultRowHeight="13.2" x14ac:dyDescent="0.25"/>
  <cols>
    <col min="1" max="1" width="17.6640625" style="23" customWidth="1"/>
    <col min="2" max="3" width="51.6640625" style="61" customWidth="1"/>
    <col min="4" max="4" width="8.6640625" style="21" customWidth="1"/>
    <col min="5" max="16384" width="11.44140625" style="23"/>
  </cols>
  <sheetData>
    <row r="1" spans="1:4" ht="27" customHeight="1" x14ac:dyDescent="0.45">
      <c r="A1" s="379" t="s">
        <v>3</v>
      </c>
      <c r="B1" s="379"/>
      <c r="C1" s="379"/>
      <c r="D1" s="379"/>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789</v>
      </c>
      <c r="C5" s="33"/>
      <c r="D5" s="7"/>
    </row>
    <row r="6" spans="1:4" x14ac:dyDescent="0.25">
      <c r="A6" s="392"/>
      <c r="B6" s="154" t="s">
        <v>790</v>
      </c>
      <c r="C6" s="33"/>
      <c r="D6" s="7"/>
    </row>
    <row r="7" spans="1:4" x14ac:dyDescent="0.25">
      <c r="A7" s="387"/>
      <c r="B7" s="154" t="s">
        <v>791</v>
      </c>
      <c r="C7" s="33"/>
      <c r="D7" s="7"/>
    </row>
    <row r="8" spans="1:4" x14ac:dyDescent="0.25">
      <c r="A8" s="380" t="s">
        <v>500</v>
      </c>
      <c r="B8" s="30" t="s">
        <v>625</v>
      </c>
      <c r="C8" s="30"/>
      <c r="D8" s="44"/>
    </row>
    <row r="9" spans="1:4" x14ac:dyDescent="0.25">
      <c r="A9" s="381"/>
      <c r="B9" s="30" t="s">
        <v>626</v>
      </c>
      <c r="C9" s="30"/>
      <c r="D9" s="44"/>
    </row>
    <row r="10" spans="1:4" x14ac:dyDescent="0.25">
      <c r="A10" s="381"/>
      <c r="B10" s="30" t="s">
        <v>626</v>
      </c>
      <c r="C10" s="30"/>
      <c r="D10" s="44"/>
    </row>
    <row r="11" spans="1:4" x14ac:dyDescent="0.25">
      <c r="A11" s="381"/>
      <c r="B11" s="30" t="s">
        <v>626</v>
      </c>
      <c r="C11" s="30"/>
      <c r="D11" s="44"/>
    </row>
    <row r="12" spans="1:4" ht="26.4" x14ac:dyDescent="0.25">
      <c r="A12" s="381"/>
      <c r="B12" s="30" t="s">
        <v>628</v>
      </c>
      <c r="C12" s="30" t="s">
        <v>629</v>
      </c>
      <c r="D12" s="44"/>
    </row>
    <row r="13" spans="1:4" ht="26.4" x14ac:dyDescent="0.25">
      <c r="A13" s="381"/>
      <c r="B13" s="30" t="s">
        <v>166</v>
      </c>
      <c r="C13" s="30" t="s">
        <v>1041</v>
      </c>
      <c r="D13" s="44"/>
    </row>
    <row r="14" spans="1:4" ht="26.4" x14ac:dyDescent="0.25">
      <c r="A14" s="380" t="s">
        <v>130</v>
      </c>
      <c r="B14" s="30" t="s">
        <v>354</v>
      </c>
      <c r="C14" s="30" t="s">
        <v>360</v>
      </c>
      <c r="D14" s="44"/>
    </row>
    <row r="15" spans="1:4" ht="26.4" x14ac:dyDescent="0.25">
      <c r="A15" s="381"/>
      <c r="B15" s="30" t="s">
        <v>356</v>
      </c>
      <c r="C15" s="30" t="s">
        <v>361</v>
      </c>
      <c r="D15" s="44"/>
    </row>
    <row r="16" spans="1:4" ht="26.4" x14ac:dyDescent="0.25">
      <c r="A16" s="381"/>
      <c r="B16" s="30" t="s">
        <v>355</v>
      </c>
      <c r="C16" s="30" t="s">
        <v>362</v>
      </c>
      <c r="D16" s="44"/>
    </row>
    <row r="17" spans="1:4" x14ac:dyDescent="0.25">
      <c r="A17" s="381"/>
      <c r="B17" s="30" t="s">
        <v>357</v>
      </c>
      <c r="C17" s="30" t="s">
        <v>363</v>
      </c>
      <c r="D17" s="44"/>
    </row>
    <row r="18" spans="1:4" ht="39.6" x14ac:dyDescent="0.25">
      <c r="A18" s="382"/>
      <c r="B18" s="31" t="s">
        <v>358</v>
      </c>
      <c r="C18" s="31" t="s">
        <v>359</v>
      </c>
      <c r="D18" s="44"/>
    </row>
    <row r="19" spans="1:4" x14ac:dyDescent="0.25">
      <c r="A19" s="380" t="s">
        <v>16</v>
      </c>
      <c r="B19" s="30" t="s">
        <v>290</v>
      </c>
      <c r="C19" s="30" t="s">
        <v>290</v>
      </c>
      <c r="D19" s="44"/>
    </row>
    <row r="20" spans="1:4" ht="26.4" x14ac:dyDescent="0.25">
      <c r="A20" s="381"/>
      <c r="B20" s="30" t="s">
        <v>167</v>
      </c>
      <c r="C20" s="30" t="s">
        <v>167</v>
      </c>
      <c r="D20" s="7"/>
    </row>
    <row r="21" spans="1:4" ht="39.6" x14ac:dyDescent="0.25">
      <c r="A21" s="381"/>
      <c r="B21" s="30" t="s">
        <v>936</v>
      </c>
      <c r="C21" s="30" t="s">
        <v>937</v>
      </c>
      <c r="D21" s="7"/>
    </row>
    <row r="22" spans="1:4" x14ac:dyDescent="0.25">
      <c r="A22" s="381"/>
      <c r="B22" s="30" t="s">
        <v>531</v>
      </c>
      <c r="C22" s="30" t="s">
        <v>531</v>
      </c>
      <c r="D22" s="7"/>
    </row>
    <row r="23" spans="1:4" x14ac:dyDescent="0.25">
      <c r="A23" s="382"/>
      <c r="B23" s="30" t="s">
        <v>829</v>
      </c>
      <c r="C23" s="30" t="s">
        <v>829</v>
      </c>
      <c r="D23" s="7"/>
    </row>
    <row r="24" spans="1:4" ht="39.6" x14ac:dyDescent="0.25">
      <c r="A24" s="380" t="s">
        <v>131</v>
      </c>
      <c r="B24" s="31" t="s">
        <v>774</v>
      </c>
      <c r="C24" s="31" t="s">
        <v>833</v>
      </c>
      <c r="D24" s="7"/>
    </row>
    <row r="25" spans="1:4" ht="26.4" x14ac:dyDescent="0.25">
      <c r="A25" s="381"/>
      <c r="B25" s="31" t="s">
        <v>439</v>
      </c>
      <c r="C25" s="31" t="s">
        <v>440</v>
      </c>
      <c r="D25" s="7"/>
    </row>
    <row r="26" spans="1:4" x14ac:dyDescent="0.25">
      <c r="A26" s="393" t="s">
        <v>124</v>
      </c>
      <c r="B26" s="31" t="s">
        <v>168</v>
      </c>
      <c r="C26" s="31" t="s">
        <v>534</v>
      </c>
      <c r="D26" s="7"/>
    </row>
    <row r="27" spans="1:4" ht="26.4" x14ac:dyDescent="0.25">
      <c r="A27" s="393"/>
      <c r="B27" s="31" t="s">
        <v>676</v>
      </c>
      <c r="C27" s="31" t="s">
        <v>535</v>
      </c>
      <c r="D27" s="7"/>
    </row>
    <row r="28" spans="1:4" ht="26.4" x14ac:dyDescent="0.25">
      <c r="A28" s="393"/>
      <c r="B28" s="189" t="s">
        <v>287</v>
      </c>
      <c r="C28" s="189" t="s">
        <v>536</v>
      </c>
      <c r="D28" s="7"/>
    </row>
    <row r="29" spans="1:4" ht="39.6" x14ac:dyDescent="0.25">
      <c r="A29" s="393"/>
      <c r="B29" s="31" t="s">
        <v>288</v>
      </c>
      <c r="C29" s="31" t="s">
        <v>537</v>
      </c>
      <c r="D29" s="7"/>
    </row>
    <row r="30" spans="1:4" ht="52.8" x14ac:dyDescent="0.25">
      <c r="A30" s="380" t="s">
        <v>129</v>
      </c>
      <c r="B30" s="92" t="s">
        <v>1081</v>
      </c>
      <c r="C30" s="31" t="s">
        <v>1082</v>
      </c>
      <c r="D30" s="76"/>
    </row>
    <row r="31" spans="1:4" ht="26.4" x14ac:dyDescent="0.25">
      <c r="A31" s="382"/>
      <c r="B31" s="107" t="s">
        <v>770</v>
      </c>
      <c r="C31" s="31"/>
      <c r="D31" s="76"/>
    </row>
    <row r="32" spans="1:4" x14ac:dyDescent="0.25">
      <c r="A32" s="376" t="s">
        <v>128</v>
      </c>
      <c r="B32" s="377"/>
      <c r="C32" s="136"/>
      <c r="D32" s="137"/>
    </row>
    <row r="33" spans="1:4" ht="26.4" x14ac:dyDescent="0.25">
      <c r="A33" s="372" t="s">
        <v>313</v>
      </c>
      <c r="B33" s="64" t="s">
        <v>366</v>
      </c>
      <c r="C33" s="64" t="s">
        <v>365</v>
      </c>
      <c r="D33" s="7"/>
    </row>
    <row r="34" spans="1:4" ht="26.4" x14ac:dyDescent="0.25">
      <c r="A34" s="374"/>
      <c r="B34" s="8" t="s">
        <v>289</v>
      </c>
      <c r="C34" s="8" t="s">
        <v>367</v>
      </c>
      <c r="D34" s="7"/>
    </row>
    <row r="35" spans="1:4" x14ac:dyDescent="0.25">
      <c r="A35" s="48"/>
      <c r="B35" s="60"/>
      <c r="C35" s="60"/>
      <c r="D35" s="44"/>
    </row>
    <row r="36" spans="1:4" x14ac:dyDescent="0.25">
      <c r="A36" s="48"/>
      <c r="B36" s="60"/>
      <c r="C36" s="60"/>
      <c r="D36" s="44"/>
    </row>
    <row r="37" spans="1:4" x14ac:dyDescent="0.25">
      <c r="A37" s="48"/>
      <c r="B37" s="60"/>
      <c r="C37" s="60"/>
      <c r="D37" s="44"/>
    </row>
  </sheetData>
  <mergeCells count="10">
    <mergeCell ref="A33:A34"/>
    <mergeCell ref="A19:A23"/>
    <mergeCell ref="A1:D1"/>
    <mergeCell ref="A32:B32"/>
    <mergeCell ref="A26:A29"/>
    <mergeCell ref="A24:A25"/>
    <mergeCell ref="A8:A13"/>
    <mergeCell ref="A14:A18"/>
    <mergeCell ref="A30:A31"/>
    <mergeCell ref="A5:A7"/>
  </mergeCells>
  <conditionalFormatting sqref="D1:D1048576">
    <cfRule type="cellIs" dxfId="87" priority="13" stopIfTrue="1" operator="equal">
      <formula>3</formula>
    </cfRule>
    <cfRule type="cellIs" dxfId="86" priority="14" stopIfTrue="1" operator="equal">
      <formula>2</formula>
    </cfRule>
    <cfRule type="cellIs" dxfId="85" priority="15" stopIfTrue="1" operator="equal">
      <formula>1</formula>
    </cfRule>
    <cfRule type="cellIs" dxfId="84" priority="16" stopIfTrue="1" operator="equal">
      <formula>"#"</formula>
    </cfRule>
  </conditionalFormatting>
  <dataValidations count="2">
    <dataValidation type="list" allowBlank="1" showInputMessage="1" showErrorMessage="1" sqref="D2:D65536" xr:uid="{00000000-0002-0000-0D00-000000000000}">
      <formula1>PRIO</formula1>
    </dataValidation>
    <dataValidation type="textLength" operator="lessThan" allowBlank="1" showInputMessage="1" showErrorMessage="1" errorTitle="Texte trop long" error="Veuillez saisir moins de 255 caractères dans la case (maximum de 4 lignes environ)" sqref="B21 C1:C1048576" xr:uid="{00000000-0002-0000-0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D40"/>
  <sheetViews>
    <sheetView view="pageBreakPreview" zoomScaleNormal="100" zoomScaleSheetLayoutView="100" workbookViewId="0">
      <pane ySplit="3" topLeftCell="A4" activePane="bottomLeft" state="frozenSplit"/>
      <selection activeCell="E41" sqref="E41"/>
      <selection pane="bottomLeft" sqref="A1:D1"/>
    </sheetView>
  </sheetViews>
  <sheetFormatPr baseColWidth="10" defaultColWidth="11.44140625" defaultRowHeight="13.2" x14ac:dyDescent="0.3"/>
  <cols>
    <col min="1" max="1" width="17.6640625" style="49" customWidth="1"/>
    <col min="2" max="3" width="51.6640625" style="61" customWidth="1"/>
    <col min="4" max="4" width="8.6640625" style="21" customWidth="1"/>
    <col min="5" max="16384" width="11.44140625" style="21"/>
  </cols>
  <sheetData>
    <row r="1" spans="1:4" ht="25.8" x14ac:dyDescent="0.3">
      <c r="A1" s="394" t="s">
        <v>817</v>
      </c>
      <c r="B1" s="394"/>
      <c r="C1" s="394"/>
      <c r="D1" s="394"/>
    </row>
    <row r="3" spans="1:4" ht="20.100000000000001" customHeight="1" x14ac:dyDescent="0.3">
      <c r="A3" s="133" t="s">
        <v>14</v>
      </c>
      <c r="B3" s="133" t="s">
        <v>122</v>
      </c>
      <c r="C3" s="133" t="s">
        <v>126</v>
      </c>
      <c r="D3" s="133" t="s">
        <v>15</v>
      </c>
    </row>
    <row r="4" spans="1:4" x14ac:dyDescent="0.3">
      <c r="A4" s="191" t="s">
        <v>127</v>
      </c>
      <c r="B4" s="136"/>
      <c r="C4" s="136"/>
      <c r="D4" s="137"/>
    </row>
    <row r="5" spans="1:4" ht="26.4" x14ac:dyDescent="0.3">
      <c r="A5" s="373" t="s">
        <v>21</v>
      </c>
      <c r="B5" s="31" t="s">
        <v>169</v>
      </c>
      <c r="C5" s="31" t="s">
        <v>369</v>
      </c>
      <c r="D5" s="51"/>
    </row>
    <row r="6" spans="1:4" x14ac:dyDescent="0.3">
      <c r="A6" s="373"/>
      <c r="B6" s="106" t="s">
        <v>635</v>
      </c>
      <c r="C6" s="32" t="s">
        <v>636</v>
      </c>
      <c r="D6" s="51"/>
    </row>
    <row r="7" spans="1:4" x14ac:dyDescent="0.3">
      <c r="A7" s="373"/>
      <c r="B7" s="8" t="s">
        <v>637</v>
      </c>
      <c r="C7" s="31" t="s">
        <v>638</v>
      </c>
      <c r="D7" s="51"/>
    </row>
    <row r="8" spans="1:4" x14ac:dyDescent="0.3">
      <c r="A8" s="373"/>
      <c r="B8" s="33" t="s">
        <v>639</v>
      </c>
      <c r="C8" s="31" t="s">
        <v>640</v>
      </c>
      <c r="D8" s="51"/>
    </row>
    <row r="9" spans="1:4" x14ac:dyDescent="0.3">
      <c r="A9" s="373"/>
      <c r="B9" s="33" t="s">
        <v>641</v>
      </c>
      <c r="C9" s="31" t="s">
        <v>642</v>
      </c>
      <c r="D9" s="51"/>
    </row>
    <row r="10" spans="1:4" ht="52.8" x14ac:dyDescent="0.3">
      <c r="A10" s="373"/>
      <c r="B10" s="100" t="s">
        <v>643</v>
      </c>
      <c r="C10" s="31"/>
      <c r="D10" s="51"/>
    </row>
    <row r="11" spans="1:4" x14ac:dyDescent="0.3">
      <c r="A11" s="373"/>
      <c r="B11" s="31" t="s">
        <v>523</v>
      </c>
      <c r="C11" s="31" t="s">
        <v>524</v>
      </c>
      <c r="D11" s="51"/>
    </row>
    <row r="12" spans="1:4" ht="26.4" x14ac:dyDescent="0.3">
      <c r="A12" s="373"/>
      <c r="B12" s="31" t="s">
        <v>525</v>
      </c>
      <c r="C12" s="31" t="s">
        <v>526</v>
      </c>
      <c r="D12" s="51"/>
    </row>
    <row r="13" spans="1:4" x14ac:dyDescent="0.3">
      <c r="A13" s="374"/>
      <c r="B13" s="31" t="s">
        <v>672</v>
      </c>
      <c r="C13" s="31" t="s">
        <v>673</v>
      </c>
      <c r="D13" s="51"/>
    </row>
    <row r="14" spans="1:4" x14ac:dyDescent="0.3">
      <c r="A14" s="372" t="s">
        <v>22</v>
      </c>
      <c r="B14" s="31" t="s">
        <v>368</v>
      </c>
      <c r="C14" s="31" t="s">
        <v>371</v>
      </c>
      <c r="D14" s="51"/>
    </row>
    <row r="15" spans="1:4" x14ac:dyDescent="0.3">
      <c r="A15" s="373"/>
      <c r="B15" s="31" t="s">
        <v>170</v>
      </c>
      <c r="C15" s="31" t="s">
        <v>370</v>
      </c>
      <c r="D15" s="51"/>
    </row>
    <row r="16" spans="1:4" x14ac:dyDescent="0.3">
      <c r="A16" s="373"/>
      <c r="B16" s="31" t="s">
        <v>645</v>
      </c>
      <c r="C16" s="31" t="s">
        <v>644</v>
      </c>
      <c r="D16" s="51"/>
    </row>
    <row r="17" spans="1:4" ht="13.8" x14ac:dyDescent="0.3">
      <c r="A17" s="373"/>
      <c r="B17" s="107" t="s">
        <v>646</v>
      </c>
      <c r="C17" s="31"/>
      <c r="D17" s="51"/>
    </row>
    <row r="18" spans="1:4" ht="26.4" x14ac:dyDescent="0.3">
      <c r="A18" s="373"/>
      <c r="B18" s="31" t="s">
        <v>772</v>
      </c>
      <c r="C18" s="31" t="s">
        <v>773</v>
      </c>
      <c r="D18" s="51"/>
    </row>
    <row r="19" spans="1:4" x14ac:dyDescent="0.3">
      <c r="A19" s="374"/>
      <c r="B19" s="31" t="s">
        <v>171</v>
      </c>
      <c r="C19" s="31" t="s">
        <v>372</v>
      </c>
      <c r="D19" s="51"/>
    </row>
    <row r="20" spans="1:4" x14ac:dyDescent="0.3">
      <c r="A20" s="380" t="s">
        <v>771</v>
      </c>
      <c r="B20" s="31" t="s">
        <v>605</v>
      </c>
      <c r="C20" s="103" t="s">
        <v>606</v>
      </c>
      <c r="D20" s="51"/>
    </row>
    <row r="21" spans="1:4" x14ac:dyDescent="0.3">
      <c r="A21" s="381"/>
      <c r="B21" s="22" t="s">
        <v>1035</v>
      </c>
      <c r="C21" s="22" t="s">
        <v>1036</v>
      </c>
      <c r="D21" s="51"/>
    </row>
    <row r="22" spans="1:4" ht="13.8" x14ac:dyDescent="0.3">
      <c r="A22" s="381"/>
      <c r="B22" s="31" t="s">
        <v>607</v>
      </c>
      <c r="C22" s="104" t="s">
        <v>608</v>
      </c>
      <c r="D22" s="51"/>
    </row>
    <row r="23" spans="1:4" x14ac:dyDescent="0.3">
      <c r="A23" s="381"/>
      <c r="B23" s="31" t="s">
        <v>609</v>
      </c>
      <c r="C23" s="104" t="s">
        <v>374</v>
      </c>
      <c r="D23" s="51"/>
    </row>
    <row r="24" spans="1:4" x14ac:dyDescent="0.3">
      <c r="A24" s="381"/>
      <c r="B24" s="31" t="s">
        <v>610</v>
      </c>
      <c r="C24" s="104" t="s">
        <v>375</v>
      </c>
      <c r="D24" s="51"/>
    </row>
    <row r="25" spans="1:4" x14ac:dyDescent="0.3">
      <c r="A25" s="381"/>
      <c r="B25" s="31" t="s">
        <v>621</v>
      </c>
      <c r="C25" s="104" t="s">
        <v>622</v>
      </c>
      <c r="D25" s="51"/>
    </row>
    <row r="26" spans="1:4" x14ac:dyDescent="0.3">
      <c r="A26" s="381"/>
      <c r="B26" s="31" t="s">
        <v>611</v>
      </c>
      <c r="C26" s="104" t="s">
        <v>376</v>
      </c>
      <c r="D26" s="51"/>
    </row>
    <row r="27" spans="1:4" x14ac:dyDescent="0.3">
      <c r="A27" s="381"/>
      <c r="B27" s="31" t="s">
        <v>612</v>
      </c>
      <c r="C27" s="104" t="s">
        <v>377</v>
      </c>
      <c r="D27" s="51"/>
    </row>
    <row r="28" spans="1:4" x14ac:dyDescent="0.3">
      <c r="A28" s="381"/>
      <c r="B28" s="31" t="s">
        <v>613</v>
      </c>
      <c r="C28" s="104" t="s">
        <v>378</v>
      </c>
      <c r="D28" s="51"/>
    </row>
    <row r="29" spans="1:4" x14ac:dyDescent="0.3">
      <c r="A29" s="381"/>
      <c r="B29" s="31" t="s">
        <v>821</v>
      </c>
      <c r="C29" s="104" t="s">
        <v>822</v>
      </c>
      <c r="D29" s="51"/>
    </row>
    <row r="30" spans="1:4" x14ac:dyDescent="0.3">
      <c r="A30" s="381"/>
      <c r="B30" s="31" t="s">
        <v>823</v>
      </c>
      <c r="C30" s="105" t="s">
        <v>824</v>
      </c>
      <c r="D30" s="51"/>
    </row>
    <row r="31" spans="1:4" x14ac:dyDescent="0.3">
      <c r="A31" s="381"/>
      <c r="B31" s="31" t="s">
        <v>825</v>
      </c>
      <c r="C31" s="105" t="s">
        <v>826</v>
      </c>
      <c r="D31" s="51"/>
    </row>
    <row r="32" spans="1:4" x14ac:dyDescent="0.3">
      <c r="A32" s="381"/>
      <c r="B32" s="31" t="s">
        <v>614</v>
      </c>
      <c r="C32" s="105" t="s">
        <v>379</v>
      </c>
      <c r="D32" s="51"/>
    </row>
    <row r="33" spans="1:4" ht="26.4" x14ac:dyDescent="0.3">
      <c r="A33" s="98"/>
      <c r="B33" s="31" t="s">
        <v>615</v>
      </c>
      <c r="C33" s="31" t="s">
        <v>373</v>
      </c>
      <c r="D33" s="99"/>
    </row>
    <row r="34" spans="1:4" ht="26.4" x14ac:dyDescent="0.3">
      <c r="A34" s="393" t="s">
        <v>1083</v>
      </c>
      <c r="B34" s="31" t="s">
        <v>1084</v>
      </c>
      <c r="C34" s="31" t="s">
        <v>1085</v>
      </c>
      <c r="D34" s="99"/>
    </row>
    <row r="35" spans="1:4" ht="26.4" x14ac:dyDescent="0.3">
      <c r="A35" s="393"/>
      <c r="B35" s="31" t="s">
        <v>834</v>
      </c>
      <c r="C35" s="31" t="s">
        <v>1086</v>
      </c>
      <c r="D35" s="99"/>
    </row>
    <row r="36" spans="1:4" ht="39.6" x14ac:dyDescent="0.3">
      <c r="A36" s="393"/>
      <c r="B36" s="211" t="s">
        <v>1087</v>
      </c>
      <c r="C36" s="211" t="s">
        <v>1088</v>
      </c>
      <c r="D36" s="99"/>
    </row>
    <row r="37" spans="1:4" x14ac:dyDescent="0.3">
      <c r="A37" s="376" t="s">
        <v>128</v>
      </c>
      <c r="B37" s="377"/>
      <c r="C37" s="136"/>
      <c r="D37" s="137"/>
    </row>
    <row r="38" spans="1:4" x14ac:dyDescent="0.3">
      <c r="A38" s="88"/>
      <c r="B38" s="64"/>
      <c r="C38" s="64"/>
      <c r="D38" s="51"/>
    </row>
    <row r="39" spans="1:4" x14ac:dyDescent="0.3">
      <c r="A39" s="48"/>
      <c r="B39" s="60"/>
      <c r="C39" s="60"/>
      <c r="D39" s="51"/>
    </row>
    <row r="40" spans="1:4" x14ac:dyDescent="0.3">
      <c r="A40" s="48"/>
      <c r="B40" s="60"/>
      <c r="C40" s="60"/>
      <c r="D40" s="51"/>
    </row>
  </sheetData>
  <mergeCells count="6">
    <mergeCell ref="A1:D1"/>
    <mergeCell ref="A5:A13"/>
    <mergeCell ref="A14:A19"/>
    <mergeCell ref="A20:A32"/>
    <mergeCell ref="A37:B37"/>
    <mergeCell ref="A34:A36"/>
  </mergeCells>
  <conditionalFormatting sqref="D1:D1048576">
    <cfRule type="cellIs" dxfId="83" priority="17" stopIfTrue="1" operator="equal">
      <formula>3</formula>
    </cfRule>
    <cfRule type="cellIs" dxfId="82" priority="18" stopIfTrue="1" operator="equal">
      <formula>2</formula>
    </cfRule>
    <cfRule type="cellIs" dxfId="81" priority="19" stopIfTrue="1" operator="equal">
      <formula>1</formula>
    </cfRule>
    <cfRule type="cellIs" dxfId="80" priority="20"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B36 C1:C1048576" xr:uid="{00000000-0002-0000-0E00-000001000000}">
      <formula1>250</formula1>
    </dataValidation>
    <dataValidation type="list" allowBlank="1" showInputMessage="1" showErrorMessage="1" sqref="D1:D1048576" xr:uid="{00000000-0002-0000-0E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1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D17"/>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999</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ht="26.4" x14ac:dyDescent="0.25">
      <c r="A5" s="38" t="s">
        <v>130</v>
      </c>
      <c r="B5" s="33" t="s">
        <v>172</v>
      </c>
      <c r="C5" s="33" t="s">
        <v>380</v>
      </c>
      <c r="D5" s="7"/>
    </row>
    <row r="6" spans="1:4" ht="26.4" x14ac:dyDescent="0.25">
      <c r="A6" s="395" t="s">
        <v>381</v>
      </c>
      <c r="B6" s="31" t="s">
        <v>948</v>
      </c>
      <c r="C6" s="31" t="s">
        <v>932</v>
      </c>
      <c r="D6" s="7"/>
    </row>
    <row r="7" spans="1:4" ht="13.8" x14ac:dyDescent="0.25">
      <c r="A7" s="396"/>
      <c r="B7" s="11" t="s">
        <v>933</v>
      </c>
      <c r="C7" s="33"/>
      <c r="D7" s="7"/>
    </row>
    <row r="8" spans="1:4" ht="13.8" x14ac:dyDescent="0.25">
      <c r="A8" s="396"/>
      <c r="B8" s="11" t="s">
        <v>933</v>
      </c>
      <c r="C8" s="33"/>
      <c r="D8" s="7"/>
    </row>
    <row r="9" spans="1:4" ht="26.4" x14ac:dyDescent="0.25">
      <c r="A9" s="396"/>
      <c r="B9" s="108" t="s">
        <v>1052</v>
      </c>
      <c r="C9" s="33"/>
      <c r="D9" s="7"/>
    </row>
    <row r="10" spans="1:4" ht="66" x14ac:dyDescent="0.25">
      <c r="A10" s="397"/>
      <c r="B10" s="108" t="s">
        <v>1051</v>
      </c>
      <c r="C10" s="33"/>
      <c r="D10" s="7"/>
    </row>
    <row r="11" spans="1:4" x14ac:dyDescent="0.25">
      <c r="A11" s="376" t="s">
        <v>128</v>
      </c>
      <c r="B11" s="377"/>
      <c r="C11" s="136"/>
      <c r="D11" s="137"/>
    </row>
    <row r="12" spans="1:4" x14ac:dyDescent="0.25">
      <c r="A12" s="395" t="s">
        <v>19</v>
      </c>
      <c r="B12" s="33" t="s">
        <v>385</v>
      </c>
      <c r="C12" s="33" t="s">
        <v>384</v>
      </c>
      <c r="D12" s="44"/>
    </row>
    <row r="13" spans="1:4" ht="26.4" x14ac:dyDescent="0.25">
      <c r="A13" s="396"/>
      <c r="B13" s="33" t="s">
        <v>1059</v>
      </c>
      <c r="C13" s="22" t="s">
        <v>1060</v>
      </c>
      <c r="D13" s="44"/>
    </row>
    <row r="14" spans="1:4" x14ac:dyDescent="0.25">
      <c r="A14" s="397"/>
      <c r="B14" s="33" t="s">
        <v>132</v>
      </c>
      <c r="C14" s="33" t="s">
        <v>383</v>
      </c>
      <c r="D14" s="44"/>
    </row>
    <row r="15" spans="1:4" x14ac:dyDescent="0.25">
      <c r="A15" s="50"/>
      <c r="B15" s="92"/>
      <c r="C15" s="8"/>
      <c r="D15" s="44"/>
    </row>
    <row r="16" spans="1:4" x14ac:dyDescent="0.25">
      <c r="A16" s="50"/>
      <c r="B16" s="108"/>
      <c r="C16" s="64"/>
      <c r="D16" s="44"/>
    </row>
    <row r="17" spans="1:4" x14ac:dyDescent="0.25">
      <c r="A17" s="50"/>
      <c r="B17" s="64"/>
      <c r="C17" s="64"/>
      <c r="D17" s="44"/>
    </row>
  </sheetData>
  <mergeCells count="4">
    <mergeCell ref="A1:D1"/>
    <mergeCell ref="A11:B11"/>
    <mergeCell ref="A12:A14"/>
    <mergeCell ref="A6:A10"/>
  </mergeCells>
  <conditionalFormatting sqref="D1:D1048576">
    <cfRule type="cellIs" dxfId="79" priority="17" stopIfTrue="1" operator="equal">
      <formula>3</formula>
    </cfRule>
    <cfRule type="cellIs" dxfId="78" priority="18" stopIfTrue="1" operator="equal">
      <formula>2</formula>
    </cfRule>
    <cfRule type="cellIs" dxfId="77" priority="19" stopIfTrue="1" operator="equal">
      <formula>1</formula>
    </cfRule>
    <cfRule type="cellIs" dxfId="76" priority="20" stopIfTrue="1" operator="equal">
      <formula>"#"</formula>
    </cfRule>
  </conditionalFormatting>
  <dataValidations count="2">
    <dataValidation type="list" allowBlank="1" showInputMessage="1" showErrorMessage="1" sqref="D2:D65536" xr:uid="{00000000-0002-0000-0F00-000000000000}">
      <formula1>PRIO</formula1>
    </dataValidation>
    <dataValidation type="textLength" operator="lessThan" allowBlank="1" showInputMessage="1" showErrorMessage="1" errorTitle="Texte trop long" error="Veuillez saisir moins de 255 caractères dans la case (maximum de 4 lignes environ)" sqref="C1:C1048576 B13" xr:uid="{00000000-0002-0000-0F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D34"/>
  <sheetViews>
    <sheetView view="pageBreakPreview" zoomScaleNormal="100" zoomScaleSheetLayoutView="100" workbookViewId="0">
      <pane ySplit="3" topLeftCell="A4" activePane="bottomLeft" state="frozenSplit"/>
      <selection activeCell="Z15" sqref="Z15"/>
      <selection pane="bottomLeft" activeCell="C15" sqref="C15"/>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888</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787</v>
      </c>
      <c r="C5" s="33"/>
      <c r="D5" s="7"/>
    </row>
    <row r="6" spans="1:4" x14ac:dyDescent="0.25">
      <c r="A6" s="387"/>
      <c r="B6" s="154" t="s">
        <v>788</v>
      </c>
      <c r="C6" s="33"/>
      <c r="D6" s="7"/>
    </row>
    <row r="7" spans="1:4" ht="26.4" x14ac:dyDescent="0.25">
      <c r="A7" s="380" t="s">
        <v>130</v>
      </c>
      <c r="B7" s="8" t="s">
        <v>865</v>
      </c>
      <c r="C7" s="8" t="s">
        <v>866</v>
      </c>
      <c r="D7" s="7"/>
    </row>
    <row r="8" spans="1:4" ht="13.8" x14ac:dyDescent="0.25">
      <c r="A8" s="381"/>
      <c r="B8" s="112" t="s">
        <v>1190</v>
      </c>
      <c r="C8" s="8"/>
      <c r="D8" s="7"/>
    </row>
    <row r="9" spans="1:4" ht="26.4" x14ac:dyDescent="0.25">
      <c r="A9" s="381"/>
      <c r="B9" s="33" t="s">
        <v>173</v>
      </c>
      <c r="C9" s="33" t="s">
        <v>538</v>
      </c>
      <c r="D9" s="7"/>
    </row>
    <row r="10" spans="1:4" ht="39.6" x14ac:dyDescent="0.25">
      <c r="A10" s="382"/>
      <c r="B10" s="33" t="s">
        <v>539</v>
      </c>
      <c r="C10" s="33" t="s">
        <v>540</v>
      </c>
      <c r="D10" s="7"/>
    </row>
    <row r="11" spans="1:4" x14ac:dyDescent="0.25">
      <c r="A11" s="380" t="s">
        <v>1018</v>
      </c>
      <c r="B11" s="33" t="s">
        <v>1067</v>
      </c>
      <c r="C11" s="33" t="s">
        <v>1019</v>
      </c>
      <c r="D11" s="7"/>
    </row>
    <row r="12" spans="1:4" ht="26.4" x14ac:dyDescent="0.25">
      <c r="A12" s="381"/>
      <c r="B12" s="33" t="s">
        <v>1037</v>
      </c>
      <c r="C12" s="33" t="s">
        <v>1038</v>
      </c>
      <c r="D12" s="7"/>
    </row>
    <row r="13" spans="1:4" x14ac:dyDescent="0.25">
      <c r="A13" s="382"/>
      <c r="B13" s="33" t="s">
        <v>174</v>
      </c>
      <c r="C13" s="33" t="s">
        <v>386</v>
      </c>
      <c r="D13" s="7"/>
    </row>
    <row r="14" spans="1:4" ht="52.8" x14ac:dyDescent="0.25">
      <c r="A14" s="97" t="s">
        <v>131</v>
      </c>
      <c r="B14" s="33" t="s">
        <v>766</v>
      </c>
      <c r="C14" s="33" t="s">
        <v>1281</v>
      </c>
      <c r="D14" s="7"/>
    </row>
    <row r="15" spans="1:4" x14ac:dyDescent="0.25">
      <c r="A15" s="376" t="s">
        <v>128</v>
      </c>
      <c r="B15" s="377"/>
      <c r="C15" s="136"/>
      <c r="D15" s="137"/>
    </row>
    <row r="16" spans="1:4" ht="26.4" x14ac:dyDescent="0.25">
      <c r="A16" s="398" t="s">
        <v>541</v>
      </c>
      <c r="B16" s="33" t="s">
        <v>1020</v>
      </c>
      <c r="C16" s="33" t="s">
        <v>1021</v>
      </c>
      <c r="D16" s="44"/>
    </row>
    <row r="17" spans="1:4" ht="52.8" x14ac:dyDescent="0.25">
      <c r="A17" s="398"/>
      <c r="B17" s="33" t="s">
        <v>542</v>
      </c>
      <c r="C17" s="33" t="s">
        <v>543</v>
      </c>
      <c r="D17" s="44"/>
    </row>
    <row r="18" spans="1:4" ht="26.4" x14ac:dyDescent="0.25">
      <c r="A18" s="398"/>
      <c r="B18" s="33" t="s">
        <v>1022</v>
      </c>
      <c r="C18" s="33" t="s">
        <v>544</v>
      </c>
      <c r="D18" s="44"/>
    </row>
    <row r="19" spans="1:4" ht="26.4" x14ac:dyDescent="0.25">
      <c r="A19" s="398"/>
      <c r="B19" s="33" t="s">
        <v>545</v>
      </c>
      <c r="C19" s="33" t="s">
        <v>546</v>
      </c>
      <c r="D19" s="44"/>
    </row>
    <row r="20" spans="1:4" ht="26.4" x14ac:dyDescent="0.25">
      <c r="A20" s="398"/>
      <c r="B20" s="33" t="s">
        <v>547</v>
      </c>
      <c r="C20" s="33" t="s">
        <v>548</v>
      </c>
      <c r="D20" s="44"/>
    </row>
    <row r="21" spans="1:4" ht="26.4" x14ac:dyDescent="0.25">
      <c r="A21" s="398"/>
      <c r="B21" s="33" t="s">
        <v>549</v>
      </c>
      <c r="C21" s="33" t="s">
        <v>550</v>
      </c>
      <c r="D21" s="44"/>
    </row>
    <row r="22" spans="1:4" ht="39.6" x14ac:dyDescent="0.25">
      <c r="A22" s="398"/>
      <c r="B22" s="33" t="s">
        <v>551</v>
      </c>
      <c r="C22" s="11" t="s">
        <v>552</v>
      </c>
      <c r="D22" s="44"/>
    </row>
    <row r="23" spans="1:4" ht="26.4" x14ac:dyDescent="0.25">
      <c r="A23" s="398"/>
      <c r="B23" s="33" t="s">
        <v>553</v>
      </c>
      <c r="C23" s="11" t="s">
        <v>554</v>
      </c>
      <c r="D23" s="44"/>
    </row>
    <row r="24" spans="1:4" x14ac:dyDescent="0.25">
      <c r="A24" s="398"/>
      <c r="B24" s="33" t="s">
        <v>555</v>
      </c>
      <c r="C24" s="33" t="s">
        <v>556</v>
      </c>
      <c r="D24" s="44"/>
    </row>
    <row r="25" spans="1:4" x14ac:dyDescent="0.25">
      <c r="A25" s="398"/>
      <c r="B25" s="33" t="s">
        <v>557</v>
      </c>
      <c r="C25" s="33" t="s">
        <v>558</v>
      </c>
      <c r="D25" s="44"/>
    </row>
    <row r="26" spans="1:4" ht="26.4" x14ac:dyDescent="0.25">
      <c r="A26" s="38" t="s">
        <v>559</v>
      </c>
      <c r="B26" s="33" t="s">
        <v>175</v>
      </c>
      <c r="C26" s="33" t="s">
        <v>560</v>
      </c>
      <c r="D26" s="44"/>
    </row>
    <row r="27" spans="1:4" ht="26.4" x14ac:dyDescent="0.25">
      <c r="A27" s="398" t="s">
        <v>561</v>
      </c>
      <c r="B27" s="33" t="s">
        <v>389</v>
      </c>
      <c r="C27" s="33" t="s">
        <v>562</v>
      </c>
      <c r="D27" s="44"/>
    </row>
    <row r="28" spans="1:4" x14ac:dyDescent="0.25">
      <c r="A28" s="398"/>
      <c r="B28" s="33" t="s">
        <v>1039</v>
      </c>
      <c r="C28" s="33" t="s">
        <v>1040</v>
      </c>
      <c r="D28" s="44"/>
    </row>
    <row r="29" spans="1:4" ht="26.4" x14ac:dyDescent="0.25">
      <c r="A29" s="398"/>
      <c r="B29" s="33" t="s">
        <v>388</v>
      </c>
      <c r="C29" s="33" t="s">
        <v>563</v>
      </c>
      <c r="D29" s="44"/>
    </row>
    <row r="30" spans="1:4" ht="39.6" x14ac:dyDescent="0.25">
      <c r="A30" s="398"/>
      <c r="B30" s="33" t="s">
        <v>387</v>
      </c>
      <c r="C30" s="33" t="s">
        <v>564</v>
      </c>
      <c r="D30" s="44"/>
    </row>
    <row r="31" spans="1:4" ht="26.4" x14ac:dyDescent="0.25">
      <c r="A31" s="38" t="s">
        <v>565</v>
      </c>
      <c r="B31" s="33" t="s">
        <v>566</v>
      </c>
      <c r="C31" s="33" t="s">
        <v>567</v>
      </c>
      <c r="D31" s="44"/>
    </row>
    <row r="32" spans="1:4" x14ac:dyDescent="0.25">
      <c r="A32" s="89"/>
      <c r="B32" s="33"/>
      <c r="C32" s="33"/>
      <c r="D32" s="44"/>
    </row>
    <row r="33" spans="1:4" x14ac:dyDescent="0.25">
      <c r="A33" s="38"/>
      <c r="B33" s="8"/>
      <c r="C33" s="8"/>
      <c r="D33" s="44"/>
    </row>
    <row r="34" spans="1:4" x14ac:dyDescent="0.25">
      <c r="A34" s="19"/>
      <c r="B34" s="64"/>
      <c r="C34" s="64"/>
      <c r="D34" s="44"/>
    </row>
  </sheetData>
  <mergeCells count="7">
    <mergeCell ref="A27:A30"/>
    <mergeCell ref="A5:A6"/>
    <mergeCell ref="A1:D1"/>
    <mergeCell ref="A15:B15"/>
    <mergeCell ref="A7:A10"/>
    <mergeCell ref="A11:A13"/>
    <mergeCell ref="A16:A25"/>
  </mergeCells>
  <conditionalFormatting sqref="D1:D1048576">
    <cfRule type="cellIs" dxfId="75" priority="21" stopIfTrue="1" operator="equal">
      <formula>3</formula>
    </cfRule>
    <cfRule type="cellIs" dxfId="74" priority="22" stopIfTrue="1" operator="equal">
      <formula>2</formula>
    </cfRule>
    <cfRule type="cellIs" dxfId="73" priority="23" stopIfTrue="1" operator="equal">
      <formula>1</formula>
    </cfRule>
    <cfRule type="cellIs" dxfId="72" priority="24" stopIfTrue="1" operator="equal">
      <formula>"#"</formula>
    </cfRule>
  </conditionalFormatting>
  <dataValidations count="2">
    <dataValidation type="list" allowBlank="1" showInputMessage="1" showErrorMessage="1" sqref="D2:D65536" xr:uid="{00000000-0002-0000-10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0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D21"/>
  <sheetViews>
    <sheetView view="pageBreakPreview" zoomScaleNormal="100" zoomScaleSheetLayoutView="100" workbookViewId="0">
      <pane ySplit="3" topLeftCell="A7"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113</v>
      </c>
      <c r="B1" s="388"/>
      <c r="C1" s="388"/>
      <c r="D1" s="388"/>
    </row>
    <row r="3" spans="1:4" ht="20.100000000000001" customHeight="1" x14ac:dyDescent="0.25">
      <c r="A3" s="133" t="s">
        <v>14</v>
      </c>
      <c r="B3" s="133" t="s">
        <v>122</v>
      </c>
      <c r="C3" s="133" t="s">
        <v>126</v>
      </c>
      <c r="D3" s="133" t="s">
        <v>15</v>
      </c>
    </row>
    <row r="4" spans="1:4" x14ac:dyDescent="0.25">
      <c r="A4" s="191" t="s">
        <v>127</v>
      </c>
      <c r="B4" s="187"/>
      <c r="C4" s="187"/>
      <c r="D4" s="137"/>
    </row>
    <row r="5" spans="1:4" x14ac:dyDescent="0.25">
      <c r="A5" s="386" t="s">
        <v>786</v>
      </c>
      <c r="B5" s="154" t="s">
        <v>789</v>
      </c>
      <c r="C5" s="33"/>
      <c r="D5" s="7"/>
    </row>
    <row r="6" spans="1:4" x14ac:dyDescent="0.25">
      <c r="A6" s="387"/>
      <c r="B6" s="154" t="s">
        <v>790</v>
      </c>
      <c r="C6" s="33"/>
      <c r="D6" s="7"/>
    </row>
    <row r="7" spans="1:4" x14ac:dyDescent="0.25">
      <c r="A7" s="395" t="s">
        <v>130</v>
      </c>
      <c r="B7" s="60" t="s">
        <v>176</v>
      </c>
      <c r="C7" s="60" t="s">
        <v>390</v>
      </c>
      <c r="D7" s="7"/>
    </row>
    <row r="8" spans="1:4" x14ac:dyDescent="0.25">
      <c r="A8" s="396"/>
      <c r="B8" s="31" t="s">
        <v>178</v>
      </c>
      <c r="C8" s="31" t="s">
        <v>391</v>
      </c>
      <c r="D8" s="7"/>
    </row>
    <row r="9" spans="1:4" ht="26.4" x14ac:dyDescent="0.25">
      <c r="A9" s="396"/>
      <c r="B9" s="31" t="s">
        <v>691</v>
      </c>
      <c r="C9" s="31" t="s">
        <v>692</v>
      </c>
      <c r="D9" s="7"/>
    </row>
    <row r="10" spans="1:4" ht="26.4" x14ac:dyDescent="0.25">
      <c r="A10" s="397"/>
      <c r="B10" s="60" t="s">
        <v>177</v>
      </c>
      <c r="C10" s="60" t="s">
        <v>574</v>
      </c>
      <c r="D10" s="7"/>
    </row>
    <row r="11" spans="1:4" ht="26.4" x14ac:dyDescent="0.25">
      <c r="A11" s="38" t="s">
        <v>18</v>
      </c>
      <c r="B11" s="11" t="s">
        <v>757</v>
      </c>
      <c r="C11" s="11" t="s">
        <v>758</v>
      </c>
      <c r="D11" s="7"/>
    </row>
    <row r="12" spans="1:4" ht="39.6" x14ac:dyDescent="0.25">
      <c r="A12" s="113" t="s">
        <v>129</v>
      </c>
      <c r="B12" s="33" t="s">
        <v>835</v>
      </c>
      <c r="C12" s="33" t="s">
        <v>954</v>
      </c>
      <c r="D12" s="7"/>
    </row>
    <row r="13" spans="1:4" ht="39.6" x14ac:dyDescent="0.25">
      <c r="A13" s="38" t="s">
        <v>124</v>
      </c>
      <c r="B13" s="33" t="s">
        <v>394</v>
      </c>
      <c r="C13" s="33" t="s">
        <v>569</v>
      </c>
      <c r="D13" s="7"/>
    </row>
    <row r="14" spans="1:4" x14ac:dyDescent="0.25">
      <c r="A14" s="368" t="s">
        <v>128</v>
      </c>
      <c r="B14" s="369"/>
      <c r="C14" s="186"/>
      <c r="D14" s="139"/>
    </row>
    <row r="15" spans="1:4" ht="39.6" x14ac:dyDescent="0.25">
      <c r="A15" s="395" t="s">
        <v>307</v>
      </c>
      <c r="B15" s="11" t="s">
        <v>393</v>
      </c>
      <c r="C15" s="11" t="s">
        <v>393</v>
      </c>
      <c r="D15" s="7"/>
    </row>
    <row r="16" spans="1:4" ht="39.6" x14ac:dyDescent="0.25">
      <c r="A16" s="396"/>
      <c r="B16" s="11" t="s">
        <v>392</v>
      </c>
      <c r="C16" s="11" t="s">
        <v>392</v>
      </c>
      <c r="D16" s="7"/>
    </row>
    <row r="17" spans="1:4" ht="26.4" x14ac:dyDescent="0.25">
      <c r="A17" s="396"/>
      <c r="B17" s="100" t="s">
        <v>695</v>
      </c>
      <c r="C17" s="11"/>
      <c r="D17" s="7"/>
    </row>
    <row r="18" spans="1:4" ht="26.4" x14ac:dyDescent="0.25">
      <c r="A18" s="396"/>
      <c r="B18" s="33" t="s">
        <v>179</v>
      </c>
      <c r="C18" s="33" t="s">
        <v>568</v>
      </c>
      <c r="D18" s="7"/>
    </row>
    <row r="19" spans="1:4" x14ac:dyDescent="0.25">
      <c r="A19" s="38"/>
      <c r="B19" s="8"/>
      <c r="C19" s="8"/>
      <c r="D19" s="44"/>
    </row>
    <row r="20" spans="1:4" x14ac:dyDescent="0.25">
      <c r="A20" s="19"/>
      <c r="B20" s="64"/>
      <c r="C20" s="64"/>
      <c r="D20" s="44"/>
    </row>
    <row r="21" spans="1:4" x14ac:dyDescent="0.25">
      <c r="A21" s="19"/>
      <c r="B21" s="64"/>
      <c r="C21" s="64"/>
      <c r="D21" s="44"/>
    </row>
  </sheetData>
  <mergeCells count="5">
    <mergeCell ref="A15:A18"/>
    <mergeCell ref="A1:D1"/>
    <mergeCell ref="A14:B14"/>
    <mergeCell ref="A7:A10"/>
    <mergeCell ref="A5:A6"/>
  </mergeCells>
  <conditionalFormatting sqref="D1:D1048576">
    <cfRule type="cellIs" dxfId="71" priority="21" stopIfTrue="1" operator="equal">
      <formula>3</formula>
    </cfRule>
    <cfRule type="cellIs" dxfId="70" priority="22" stopIfTrue="1" operator="equal">
      <formula>2</formula>
    </cfRule>
    <cfRule type="cellIs" dxfId="69" priority="23" stopIfTrue="1" operator="equal">
      <formula>1</formula>
    </cfRule>
    <cfRule type="cellIs" dxfId="68" priority="24" stopIfTrue="1" operator="equal">
      <formula>"#"</formula>
    </cfRule>
  </conditionalFormatting>
  <dataValidations count="2">
    <dataValidation type="list" allowBlank="1" showInputMessage="1" showErrorMessage="1" sqref="D2:D65536" xr:uid="{00000000-0002-0000-11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1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D33"/>
  <sheetViews>
    <sheetView view="pageBreakPreview" zoomScaleNormal="100" zoomScaleSheetLayoutView="100" workbookViewId="0">
      <pane ySplit="3" topLeftCell="A11"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5.8" x14ac:dyDescent="0.45">
      <c r="A1" s="388" t="s">
        <v>1015</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789</v>
      </c>
      <c r="C5" s="33"/>
      <c r="D5" s="7"/>
    </row>
    <row r="6" spans="1:4" x14ac:dyDescent="0.25">
      <c r="A6" s="387"/>
      <c r="B6" s="154" t="s">
        <v>790</v>
      </c>
      <c r="C6" s="33"/>
      <c r="D6" s="44"/>
    </row>
    <row r="7" spans="1:4" ht="39.6" x14ac:dyDescent="0.25">
      <c r="A7" s="395" t="s">
        <v>124</v>
      </c>
      <c r="B7" s="11" t="s">
        <v>627</v>
      </c>
      <c r="C7" s="11" t="s">
        <v>620</v>
      </c>
      <c r="D7" s="44"/>
    </row>
    <row r="8" spans="1:4" x14ac:dyDescent="0.25">
      <c r="A8" s="396"/>
      <c r="B8" s="11" t="s">
        <v>180</v>
      </c>
      <c r="C8" s="11" t="s">
        <v>570</v>
      </c>
      <c r="D8" s="44"/>
    </row>
    <row r="9" spans="1:4" ht="26.4" x14ac:dyDescent="0.25">
      <c r="A9" s="113" t="s">
        <v>1018</v>
      </c>
      <c r="B9" s="11" t="s">
        <v>742</v>
      </c>
      <c r="C9" s="11" t="s">
        <v>364</v>
      </c>
      <c r="D9" s="7"/>
    </row>
    <row r="10" spans="1:4" x14ac:dyDescent="0.25">
      <c r="A10" s="38" t="s">
        <v>16</v>
      </c>
      <c r="B10" s="11" t="s">
        <v>300</v>
      </c>
      <c r="C10" s="11" t="s">
        <v>300</v>
      </c>
      <c r="D10" s="7"/>
    </row>
    <row r="11" spans="1:4" x14ac:dyDescent="0.25">
      <c r="A11" s="376" t="s">
        <v>128</v>
      </c>
      <c r="B11" s="377"/>
      <c r="C11" s="136"/>
      <c r="D11" s="137"/>
    </row>
    <row r="12" spans="1:4" ht="26.4" x14ac:dyDescent="0.25">
      <c r="A12" s="399" t="s">
        <v>313</v>
      </c>
      <c r="B12" s="11" t="s">
        <v>299</v>
      </c>
      <c r="C12" s="11" t="s">
        <v>571</v>
      </c>
      <c r="D12" s="7"/>
    </row>
    <row r="13" spans="1:4" ht="26.4" x14ac:dyDescent="0.25">
      <c r="A13" s="400"/>
      <c r="B13" s="11" t="s">
        <v>302</v>
      </c>
      <c r="C13" s="11" t="s">
        <v>302</v>
      </c>
      <c r="D13" s="7"/>
    </row>
    <row r="14" spans="1:4" x14ac:dyDescent="0.25">
      <c r="A14" s="400"/>
      <c r="B14" s="11" t="s">
        <v>301</v>
      </c>
      <c r="C14" s="11" t="s">
        <v>301</v>
      </c>
      <c r="D14" s="7"/>
    </row>
    <row r="15" spans="1:4" ht="26.4" x14ac:dyDescent="0.25">
      <c r="A15" s="400"/>
      <c r="B15" s="64" t="s">
        <v>579</v>
      </c>
      <c r="C15" s="64" t="s">
        <v>960</v>
      </c>
      <c r="D15" s="7"/>
    </row>
    <row r="16" spans="1:4" x14ac:dyDescent="0.25">
      <c r="A16" s="400"/>
      <c r="B16" s="11" t="s">
        <v>1023</v>
      </c>
      <c r="C16" s="11" t="s">
        <v>727</v>
      </c>
      <c r="D16" s="7"/>
    </row>
    <row r="17" spans="1:4" ht="13.8" x14ac:dyDescent="0.25">
      <c r="A17" s="400"/>
      <c r="B17" s="11" t="s">
        <v>714</v>
      </c>
      <c r="C17" s="11" t="s">
        <v>728</v>
      </c>
      <c r="D17" s="7"/>
    </row>
    <row r="18" spans="1:4" ht="13.8" x14ac:dyDescent="0.25">
      <c r="A18" s="400"/>
      <c r="B18" s="11" t="s">
        <v>723</v>
      </c>
      <c r="C18" s="11" t="s">
        <v>729</v>
      </c>
      <c r="D18" s="7"/>
    </row>
    <row r="19" spans="1:4" ht="13.8" x14ac:dyDescent="0.25">
      <c r="A19" s="400"/>
      <c r="B19" s="11" t="s">
        <v>724</v>
      </c>
      <c r="C19" s="11" t="s">
        <v>730</v>
      </c>
      <c r="D19" s="7"/>
    </row>
    <row r="20" spans="1:4" ht="13.8" x14ac:dyDescent="0.25">
      <c r="A20" s="400"/>
      <c r="B20" s="11" t="s">
        <v>715</v>
      </c>
      <c r="C20" s="11" t="s">
        <v>731</v>
      </c>
      <c r="D20" s="7"/>
    </row>
    <row r="21" spans="1:4" ht="13.8" x14ac:dyDescent="0.25">
      <c r="A21" s="400"/>
      <c r="B21" s="11" t="s">
        <v>716</v>
      </c>
      <c r="C21" s="11" t="s">
        <v>732</v>
      </c>
      <c r="D21" s="7"/>
    </row>
    <row r="22" spans="1:4" ht="13.8" x14ac:dyDescent="0.25">
      <c r="A22" s="400"/>
      <c r="B22" s="11" t="s">
        <v>717</v>
      </c>
      <c r="C22" s="11" t="s">
        <v>733</v>
      </c>
      <c r="D22" s="7"/>
    </row>
    <row r="23" spans="1:4" ht="13.8" x14ac:dyDescent="0.25">
      <c r="A23" s="400"/>
      <c r="B23" s="11" t="s">
        <v>718</v>
      </c>
      <c r="C23" s="11" t="s">
        <v>734</v>
      </c>
      <c r="D23" s="7"/>
    </row>
    <row r="24" spans="1:4" x14ac:dyDescent="0.25">
      <c r="A24" s="400"/>
      <c r="B24" s="11" t="s">
        <v>725</v>
      </c>
      <c r="C24" s="11" t="s">
        <v>735</v>
      </c>
      <c r="D24" s="7"/>
    </row>
    <row r="25" spans="1:4" x14ac:dyDescent="0.25">
      <c r="A25" s="400"/>
      <c r="B25" s="11" t="s">
        <v>719</v>
      </c>
      <c r="C25" s="11" t="s">
        <v>736</v>
      </c>
      <c r="D25" s="7"/>
    </row>
    <row r="26" spans="1:4" x14ac:dyDescent="0.25">
      <c r="A26" s="400"/>
      <c r="B26" s="11" t="s">
        <v>610</v>
      </c>
      <c r="C26" s="11" t="s">
        <v>737</v>
      </c>
      <c r="D26" s="7"/>
    </row>
    <row r="27" spans="1:4" x14ac:dyDescent="0.25">
      <c r="A27" s="400"/>
      <c r="B27" s="11" t="s">
        <v>720</v>
      </c>
      <c r="C27" s="11" t="s">
        <v>738</v>
      </c>
      <c r="D27" s="7"/>
    </row>
    <row r="28" spans="1:4" ht="26.4" x14ac:dyDescent="0.25">
      <c r="A28" s="400"/>
      <c r="B28" s="11" t="s">
        <v>740</v>
      </c>
      <c r="C28" s="11" t="s">
        <v>739</v>
      </c>
      <c r="D28" s="7"/>
    </row>
    <row r="29" spans="1:4" x14ac:dyDescent="0.25">
      <c r="A29" s="401"/>
      <c r="B29" s="11" t="s">
        <v>726</v>
      </c>
      <c r="C29" s="11" t="s">
        <v>741</v>
      </c>
      <c r="D29" s="7"/>
    </row>
    <row r="30" spans="1:4" ht="26.4" x14ac:dyDescent="0.25">
      <c r="A30" s="114" t="s">
        <v>1024</v>
      </c>
      <c r="B30" s="11" t="s">
        <v>721</v>
      </c>
      <c r="C30" s="131" t="s">
        <v>722</v>
      </c>
      <c r="D30" s="7"/>
    </row>
    <row r="31" spans="1:4" x14ac:dyDescent="0.25">
      <c r="A31" s="114"/>
      <c r="B31" s="11"/>
      <c r="C31" s="11"/>
      <c r="D31" s="7"/>
    </row>
    <row r="32" spans="1:4" x14ac:dyDescent="0.25">
      <c r="A32" s="114"/>
      <c r="B32" s="11"/>
      <c r="C32" s="11"/>
      <c r="D32" s="7"/>
    </row>
    <row r="33" spans="1:4" x14ac:dyDescent="0.25">
      <c r="A33" s="38"/>
      <c r="B33" s="90"/>
      <c r="C33" s="11"/>
      <c r="D33" s="7"/>
    </row>
  </sheetData>
  <mergeCells count="5">
    <mergeCell ref="A7:A8"/>
    <mergeCell ref="A1:D1"/>
    <mergeCell ref="A11:B11"/>
    <mergeCell ref="A12:A29"/>
    <mergeCell ref="A5:A6"/>
  </mergeCells>
  <conditionalFormatting sqref="D1:D1048576">
    <cfRule type="cellIs" dxfId="67" priority="25" stopIfTrue="1" operator="equal">
      <formula>3</formula>
    </cfRule>
    <cfRule type="cellIs" dxfId="66" priority="26" stopIfTrue="1" operator="equal">
      <formula>2</formula>
    </cfRule>
    <cfRule type="cellIs" dxfId="65" priority="27" stopIfTrue="1" operator="equal">
      <formula>1</formula>
    </cfRule>
    <cfRule type="cellIs" dxfId="64" priority="28" stopIfTrue="1" operator="equal">
      <formula>"#"</formula>
    </cfRule>
  </conditionalFormatting>
  <dataValidations count="2">
    <dataValidation type="list" allowBlank="1" showInputMessage="1" showErrorMessage="1" sqref="D1:D1048576" xr:uid="{00000000-0002-0000-12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2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7"/>
  <sheetViews>
    <sheetView view="pageBreakPreview" zoomScaleNormal="100" zoomScaleSheetLayoutView="100" workbookViewId="0">
      <pane ySplit="1" topLeftCell="A2" activePane="bottomLeft" state="frozenSplit"/>
      <selection activeCell="O15" sqref="O15"/>
      <selection pane="bottomLeft" sqref="A1:H1"/>
    </sheetView>
  </sheetViews>
  <sheetFormatPr baseColWidth="10" defaultRowHeight="14.4" x14ac:dyDescent="0.3"/>
  <cols>
    <col min="1" max="1" width="10.6640625" customWidth="1"/>
    <col min="2" max="2" width="21.88671875" customWidth="1"/>
    <col min="3" max="3" width="5.6640625" customWidth="1"/>
    <col min="4" max="4" width="10.6640625" customWidth="1"/>
    <col min="5" max="5" width="28.6640625" customWidth="1"/>
    <col min="6" max="6" width="5.6640625" customWidth="1"/>
    <col min="7" max="7" width="10.6640625" customWidth="1"/>
    <col min="8" max="8" width="33.109375" customWidth="1"/>
    <col min="257" max="257" width="10.6640625" customWidth="1"/>
    <col min="258" max="258" width="21.88671875" customWidth="1"/>
    <col min="259" max="259" width="5.6640625" customWidth="1"/>
    <col min="260" max="260" width="10.6640625" customWidth="1"/>
    <col min="261" max="261" width="28.6640625" customWidth="1"/>
    <col min="262" max="262" width="5.6640625" customWidth="1"/>
    <col min="263" max="263" width="10.6640625" customWidth="1"/>
    <col min="264" max="264" width="33.109375" customWidth="1"/>
    <col min="513" max="513" width="10.6640625" customWidth="1"/>
    <col min="514" max="514" width="21.88671875" customWidth="1"/>
    <col min="515" max="515" width="5.6640625" customWidth="1"/>
    <col min="516" max="516" width="10.6640625" customWidth="1"/>
    <col min="517" max="517" width="28.6640625" customWidth="1"/>
    <col min="518" max="518" width="5.6640625" customWidth="1"/>
    <col min="519" max="519" width="10.6640625" customWidth="1"/>
    <col min="520" max="520" width="33.109375" customWidth="1"/>
    <col min="769" max="769" width="10.6640625" customWidth="1"/>
    <col min="770" max="770" width="21.88671875" customWidth="1"/>
    <col min="771" max="771" width="5.6640625" customWidth="1"/>
    <col min="772" max="772" width="10.6640625" customWidth="1"/>
    <col min="773" max="773" width="28.6640625" customWidth="1"/>
    <col min="774" max="774" width="5.6640625" customWidth="1"/>
    <col min="775" max="775" width="10.6640625" customWidth="1"/>
    <col min="776" max="776" width="33.109375" customWidth="1"/>
    <col min="1025" max="1025" width="10.6640625" customWidth="1"/>
    <col min="1026" max="1026" width="21.88671875" customWidth="1"/>
    <col min="1027" max="1027" width="5.6640625" customWidth="1"/>
    <col min="1028" max="1028" width="10.6640625" customWidth="1"/>
    <col min="1029" max="1029" width="28.6640625" customWidth="1"/>
    <col min="1030" max="1030" width="5.6640625" customWidth="1"/>
    <col min="1031" max="1031" width="10.6640625" customWidth="1"/>
    <col min="1032" max="1032" width="33.109375" customWidth="1"/>
    <col min="1281" max="1281" width="10.6640625" customWidth="1"/>
    <col min="1282" max="1282" width="21.88671875" customWidth="1"/>
    <col min="1283" max="1283" width="5.6640625" customWidth="1"/>
    <col min="1284" max="1284" width="10.6640625" customWidth="1"/>
    <col min="1285" max="1285" width="28.6640625" customWidth="1"/>
    <col min="1286" max="1286" width="5.6640625" customWidth="1"/>
    <col min="1287" max="1287" width="10.6640625" customWidth="1"/>
    <col min="1288" max="1288" width="33.109375" customWidth="1"/>
    <col min="1537" max="1537" width="10.6640625" customWidth="1"/>
    <col min="1538" max="1538" width="21.88671875" customWidth="1"/>
    <col min="1539" max="1539" width="5.6640625" customWidth="1"/>
    <col min="1540" max="1540" width="10.6640625" customWidth="1"/>
    <col min="1541" max="1541" width="28.6640625" customWidth="1"/>
    <col min="1542" max="1542" width="5.6640625" customWidth="1"/>
    <col min="1543" max="1543" width="10.6640625" customWidth="1"/>
    <col min="1544" max="1544" width="33.109375" customWidth="1"/>
    <col min="1793" max="1793" width="10.6640625" customWidth="1"/>
    <col min="1794" max="1794" width="21.88671875" customWidth="1"/>
    <col min="1795" max="1795" width="5.6640625" customWidth="1"/>
    <col min="1796" max="1796" width="10.6640625" customWidth="1"/>
    <col min="1797" max="1797" width="28.6640625" customWidth="1"/>
    <col min="1798" max="1798" width="5.6640625" customWidth="1"/>
    <col min="1799" max="1799" width="10.6640625" customWidth="1"/>
    <col min="1800" max="1800" width="33.109375" customWidth="1"/>
    <col min="2049" max="2049" width="10.6640625" customWidth="1"/>
    <col min="2050" max="2050" width="21.88671875" customWidth="1"/>
    <col min="2051" max="2051" width="5.6640625" customWidth="1"/>
    <col min="2052" max="2052" width="10.6640625" customWidth="1"/>
    <col min="2053" max="2053" width="28.6640625" customWidth="1"/>
    <col min="2054" max="2054" width="5.6640625" customWidth="1"/>
    <col min="2055" max="2055" width="10.6640625" customWidth="1"/>
    <col min="2056" max="2056" width="33.109375" customWidth="1"/>
    <col min="2305" max="2305" width="10.6640625" customWidth="1"/>
    <col min="2306" max="2306" width="21.88671875" customWidth="1"/>
    <col min="2307" max="2307" width="5.6640625" customWidth="1"/>
    <col min="2308" max="2308" width="10.6640625" customWidth="1"/>
    <col min="2309" max="2309" width="28.6640625" customWidth="1"/>
    <col min="2310" max="2310" width="5.6640625" customWidth="1"/>
    <col min="2311" max="2311" width="10.6640625" customWidth="1"/>
    <col min="2312" max="2312" width="33.109375" customWidth="1"/>
    <col min="2561" max="2561" width="10.6640625" customWidth="1"/>
    <col min="2562" max="2562" width="21.88671875" customWidth="1"/>
    <col min="2563" max="2563" width="5.6640625" customWidth="1"/>
    <col min="2564" max="2564" width="10.6640625" customWidth="1"/>
    <col min="2565" max="2565" width="28.6640625" customWidth="1"/>
    <col min="2566" max="2566" width="5.6640625" customWidth="1"/>
    <col min="2567" max="2567" width="10.6640625" customWidth="1"/>
    <col min="2568" max="2568" width="33.109375" customWidth="1"/>
    <col min="2817" max="2817" width="10.6640625" customWidth="1"/>
    <col min="2818" max="2818" width="21.88671875" customWidth="1"/>
    <col min="2819" max="2819" width="5.6640625" customWidth="1"/>
    <col min="2820" max="2820" width="10.6640625" customWidth="1"/>
    <col min="2821" max="2821" width="28.6640625" customWidth="1"/>
    <col min="2822" max="2822" width="5.6640625" customWidth="1"/>
    <col min="2823" max="2823" width="10.6640625" customWidth="1"/>
    <col min="2824" max="2824" width="33.109375" customWidth="1"/>
    <col min="3073" max="3073" width="10.6640625" customWidth="1"/>
    <col min="3074" max="3074" width="21.88671875" customWidth="1"/>
    <col min="3075" max="3075" width="5.6640625" customWidth="1"/>
    <col min="3076" max="3076" width="10.6640625" customWidth="1"/>
    <col min="3077" max="3077" width="28.6640625" customWidth="1"/>
    <col min="3078" max="3078" width="5.6640625" customWidth="1"/>
    <col min="3079" max="3079" width="10.6640625" customWidth="1"/>
    <col min="3080" max="3080" width="33.109375" customWidth="1"/>
    <col min="3329" max="3329" width="10.6640625" customWidth="1"/>
    <col min="3330" max="3330" width="21.88671875" customWidth="1"/>
    <col min="3331" max="3331" width="5.6640625" customWidth="1"/>
    <col min="3332" max="3332" width="10.6640625" customWidth="1"/>
    <col min="3333" max="3333" width="28.6640625" customWidth="1"/>
    <col min="3334" max="3334" width="5.6640625" customWidth="1"/>
    <col min="3335" max="3335" width="10.6640625" customWidth="1"/>
    <col min="3336" max="3336" width="33.109375" customWidth="1"/>
    <col min="3585" max="3585" width="10.6640625" customWidth="1"/>
    <col min="3586" max="3586" width="21.88671875" customWidth="1"/>
    <col min="3587" max="3587" width="5.6640625" customWidth="1"/>
    <col min="3588" max="3588" width="10.6640625" customWidth="1"/>
    <col min="3589" max="3589" width="28.6640625" customWidth="1"/>
    <col min="3590" max="3590" width="5.6640625" customWidth="1"/>
    <col min="3591" max="3591" width="10.6640625" customWidth="1"/>
    <col min="3592" max="3592" width="33.109375" customWidth="1"/>
    <col min="3841" max="3841" width="10.6640625" customWidth="1"/>
    <col min="3842" max="3842" width="21.88671875" customWidth="1"/>
    <col min="3843" max="3843" width="5.6640625" customWidth="1"/>
    <col min="3844" max="3844" width="10.6640625" customWidth="1"/>
    <col min="3845" max="3845" width="28.6640625" customWidth="1"/>
    <col min="3846" max="3846" width="5.6640625" customWidth="1"/>
    <col min="3847" max="3847" width="10.6640625" customWidth="1"/>
    <col min="3848" max="3848" width="33.109375" customWidth="1"/>
    <col min="4097" max="4097" width="10.6640625" customWidth="1"/>
    <col min="4098" max="4098" width="21.88671875" customWidth="1"/>
    <col min="4099" max="4099" width="5.6640625" customWidth="1"/>
    <col min="4100" max="4100" width="10.6640625" customWidth="1"/>
    <col min="4101" max="4101" width="28.6640625" customWidth="1"/>
    <col min="4102" max="4102" width="5.6640625" customWidth="1"/>
    <col min="4103" max="4103" width="10.6640625" customWidth="1"/>
    <col min="4104" max="4104" width="33.109375" customWidth="1"/>
    <col min="4353" max="4353" width="10.6640625" customWidth="1"/>
    <col min="4354" max="4354" width="21.88671875" customWidth="1"/>
    <col min="4355" max="4355" width="5.6640625" customWidth="1"/>
    <col min="4356" max="4356" width="10.6640625" customWidth="1"/>
    <col min="4357" max="4357" width="28.6640625" customWidth="1"/>
    <col min="4358" max="4358" width="5.6640625" customWidth="1"/>
    <col min="4359" max="4359" width="10.6640625" customWidth="1"/>
    <col min="4360" max="4360" width="33.109375" customWidth="1"/>
    <col min="4609" max="4609" width="10.6640625" customWidth="1"/>
    <col min="4610" max="4610" width="21.88671875" customWidth="1"/>
    <col min="4611" max="4611" width="5.6640625" customWidth="1"/>
    <col min="4612" max="4612" width="10.6640625" customWidth="1"/>
    <col min="4613" max="4613" width="28.6640625" customWidth="1"/>
    <col min="4614" max="4614" width="5.6640625" customWidth="1"/>
    <col min="4615" max="4615" width="10.6640625" customWidth="1"/>
    <col min="4616" max="4616" width="33.109375" customWidth="1"/>
    <col min="4865" max="4865" width="10.6640625" customWidth="1"/>
    <col min="4866" max="4866" width="21.88671875" customWidth="1"/>
    <col min="4867" max="4867" width="5.6640625" customWidth="1"/>
    <col min="4868" max="4868" width="10.6640625" customWidth="1"/>
    <col min="4869" max="4869" width="28.6640625" customWidth="1"/>
    <col min="4870" max="4870" width="5.6640625" customWidth="1"/>
    <col min="4871" max="4871" width="10.6640625" customWidth="1"/>
    <col min="4872" max="4872" width="33.109375" customWidth="1"/>
    <col min="5121" max="5121" width="10.6640625" customWidth="1"/>
    <col min="5122" max="5122" width="21.88671875" customWidth="1"/>
    <col min="5123" max="5123" width="5.6640625" customWidth="1"/>
    <col min="5124" max="5124" width="10.6640625" customWidth="1"/>
    <col min="5125" max="5125" width="28.6640625" customWidth="1"/>
    <col min="5126" max="5126" width="5.6640625" customWidth="1"/>
    <col min="5127" max="5127" width="10.6640625" customWidth="1"/>
    <col min="5128" max="5128" width="33.109375" customWidth="1"/>
    <col min="5377" max="5377" width="10.6640625" customWidth="1"/>
    <col min="5378" max="5378" width="21.88671875" customWidth="1"/>
    <col min="5379" max="5379" width="5.6640625" customWidth="1"/>
    <col min="5380" max="5380" width="10.6640625" customWidth="1"/>
    <col min="5381" max="5381" width="28.6640625" customWidth="1"/>
    <col min="5382" max="5382" width="5.6640625" customWidth="1"/>
    <col min="5383" max="5383" width="10.6640625" customWidth="1"/>
    <col min="5384" max="5384" width="33.109375" customWidth="1"/>
    <col min="5633" max="5633" width="10.6640625" customWidth="1"/>
    <col min="5634" max="5634" width="21.88671875" customWidth="1"/>
    <col min="5635" max="5635" width="5.6640625" customWidth="1"/>
    <col min="5636" max="5636" width="10.6640625" customWidth="1"/>
    <col min="5637" max="5637" width="28.6640625" customWidth="1"/>
    <col min="5638" max="5638" width="5.6640625" customWidth="1"/>
    <col min="5639" max="5639" width="10.6640625" customWidth="1"/>
    <col min="5640" max="5640" width="33.109375" customWidth="1"/>
    <col min="5889" max="5889" width="10.6640625" customWidth="1"/>
    <col min="5890" max="5890" width="21.88671875" customWidth="1"/>
    <col min="5891" max="5891" width="5.6640625" customWidth="1"/>
    <col min="5892" max="5892" width="10.6640625" customWidth="1"/>
    <col min="5893" max="5893" width="28.6640625" customWidth="1"/>
    <col min="5894" max="5894" width="5.6640625" customWidth="1"/>
    <col min="5895" max="5895" width="10.6640625" customWidth="1"/>
    <col min="5896" max="5896" width="33.109375" customWidth="1"/>
    <col min="6145" max="6145" width="10.6640625" customWidth="1"/>
    <col min="6146" max="6146" width="21.88671875" customWidth="1"/>
    <col min="6147" max="6147" width="5.6640625" customWidth="1"/>
    <col min="6148" max="6148" width="10.6640625" customWidth="1"/>
    <col min="6149" max="6149" width="28.6640625" customWidth="1"/>
    <col min="6150" max="6150" width="5.6640625" customWidth="1"/>
    <col min="6151" max="6151" width="10.6640625" customWidth="1"/>
    <col min="6152" max="6152" width="33.109375" customWidth="1"/>
    <col min="6401" max="6401" width="10.6640625" customWidth="1"/>
    <col min="6402" max="6402" width="21.88671875" customWidth="1"/>
    <col min="6403" max="6403" width="5.6640625" customWidth="1"/>
    <col min="6404" max="6404" width="10.6640625" customWidth="1"/>
    <col min="6405" max="6405" width="28.6640625" customWidth="1"/>
    <col min="6406" max="6406" width="5.6640625" customWidth="1"/>
    <col min="6407" max="6407" width="10.6640625" customWidth="1"/>
    <col min="6408" max="6408" width="33.109375" customWidth="1"/>
    <col min="6657" max="6657" width="10.6640625" customWidth="1"/>
    <col min="6658" max="6658" width="21.88671875" customWidth="1"/>
    <col min="6659" max="6659" width="5.6640625" customWidth="1"/>
    <col min="6660" max="6660" width="10.6640625" customWidth="1"/>
    <col min="6661" max="6661" width="28.6640625" customWidth="1"/>
    <col min="6662" max="6662" width="5.6640625" customWidth="1"/>
    <col min="6663" max="6663" width="10.6640625" customWidth="1"/>
    <col min="6664" max="6664" width="33.109375" customWidth="1"/>
    <col min="6913" max="6913" width="10.6640625" customWidth="1"/>
    <col min="6914" max="6914" width="21.88671875" customWidth="1"/>
    <col min="6915" max="6915" width="5.6640625" customWidth="1"/>
    <col min="6916" max="6916" width="10.6640625" customWidth="1"/>
    <col min="6917" max="6917" width="28.6640625" customWidth="1"/>
    <col min="6918" max="6918" width="5.6640625" customWidth="1"/>
    <col min="6919" max="6919" width="10.6640625" customWidth="1"/>
    <col min="6920" max="6920" width="33.109375" customWidth="1"/>
    <col min="7169" max="7169" width="10.6640625" customWidth="1"/>
    <col min="7170" max="7170" width="21.88671875" customWidth="1"/>
    <col min="7171" max="7171" width="5.6640625" customWidth="1"/>
    <col min="7172" max="7172" width="10.6640625" customWidth="1"/>
    <col min="7173" max="7173" width="28.6640625" customWidth="1"/>
    <col min="7174" max="7174" width="5.6640625" customWidth="1"/>
    <col min="7175" max="7175" width="10.6640625" customWidth="1"/>
    <col min="7176" max="7176" width="33.109375" customWidth="1"/>
    <col min="7425" max="7425" width="10.6640625" customWidth="1"/>
    <col min="7426" max="7426" width="21.88671875" customWidth="1"/>
    <col min="7427" max="7427" width="5.6640625" customWidth="1"/>
    <col min="7428" max="7428" width="10.6640625" customWidth="1"/>
    <col min="7429" max="7429" width="28.6640625" customWidth="1"/>
    <col min="7430" max="7430" width="5.6640625" customWidth="1"/>
    <col min="7431" max="7431" width="10.6640625" customWidth="1"/>
    <col min="7432" max="7432" width="33.109375" customWidth="1"/>
    <col min="7681" max="7681" width="10.6640625" customWidth="1"/>
    <col min="7682" max="7682" width="21.88671875" customWidth="1"/>
    <col min="7683" max="7683" width="5.6640625" customWidth="1"/>
    <col min="7684" max="7684" width="10.6640625" customWidth="1"/>
    <col min="7685" max="7685" width="28.6640625" customWidth="1"/>
    <col min="7686" max="7686" width="5.6640625" customWidth="1"/>
    <col min="7687" max="7687" width="10.6640625" customWidth="1"/>
    <col min="7688" max="7688" width="33.109375" customWidth="1"/>
    <col min="7937" max="7937" width="10.6640625" customWidth="1"/>
    <col min="7938" max="7938" width="21.88671875" customWidth="1"/>
    <col min="7939" max="7939" width="5.6640625" customWidth="1"/>
    <col min="7940" max="7940" width="10.6640625" customWidth="1"/>
    <col min="7941" max="7941" width="28.6640625" customWidth="1"/>
    <col min="7942" max="7942" width="5.6640625" customWidth="1"/>
    <col min="7943" max="7943" width="10.6640625" customWidth="1"/>
    <col min="7944" max="7944" width="33.109375" customWidth="1"/>
    <col min="8193" max="8193" width="10.6640625" customWidth="1"/>
    <col min="8194" max="8194" width="21.88671875" customWidth="1"/>
    <col min="8195" max="8195" width="5.6640625" customWidth="1"/>
    <col min="8196" max="8196" width="10.6640625" customWidth="1"/>
    <col min="8197" max="8197" width="28.6640625" customWidth="1"/>
    <col min="8198" max="8198" width="5.6640625" customWidth="1"/>
    <col min="8199" max="8199" width="10.6640625" customWidth="1"/>
    <col min="8200" max="8200" width="33.109375" customWidth="1"/>
    <col min="8449" max="8449" width="10.6640625" customWidth="1"/>
    <col min="8450" max="8450" width="21.88671875" customWidth="1"/>
    <col min="8451" max="8451" width="5.6640625" customWidth="1"/>
    <col min="8452" max="8452" width="10.6640625" customWidth="1"/>
    <col min="8453" max="8453" width="28.6640625" customWidth="1"/>
    <col min="8454" max="8454" width="5.6640625" customWidth="1"/>
    <col min="8455" max="8455" width="10.6640625" customWidth="1"/>
    <col min="8456" max="8456" width="33.109375" customWidth="1"/>
    <col min="8705" max="8705" width="10.6640625" customWidth="1"/>
    <col min="8706" max="8706" width="21.88671875" customWidth="1"/>
    <col min="8707" max="8707" width="5.6640625" customWidth="1"/>
    <col min="8708" max="8708" width="10.6640625" customWidth="1"/>
    <col min="8709" max="8709" width="28.6640625" customWidth="1"/>
    <col min="8710" max="8710" width="5.6640625" customWidth="1"/>
    <col min="8711" max="8711" width="10.6640625" customWidth="1"/>
    <col min="8712" max="8712" width="33.109375" customWidth="1"/>
    <col min="8961" max="8961" width="10.6640625" customWidth="1"/>
    <col min="8962" max="8962" width="21.88671875" customWidth="1"/>
    <col min="8963" max="8963" width="5.6640625" customWidth="1"/>
    <col min="8964" max="8964" width="10.6640625" customWidth="1"/>
    <col min="8965" max="8965" width="28.6640625" customWidth="1"/>
    <col min="8966" max="8966" width="5.6640625" customWidth="1"/>
    <col min="8967" max="8967" width="10.6640625" customWidth="1"/>
    <col min="8968" max="8968" width="33.109375" customWidth="1"/>
    <col min="9217" max="9217" width="10.6640625" customWidth="1"/>
    <col min="9218" max="9218" width="21.88671875" customWidth="1"/>
    <col min="9219" max="9219" width="5.6640625" customWidth="1"/>
    <col min="9220" max="9220" width="10.6640625" customWidth="1"/>
    <col min="9221" max="9221" width="28.6640625" customWidth="1"/>
    <col min="9222" max="9222" width="5.6640625" customWidth="1"/>
    <col min="9223" max="9223" width="10.6640625" customWidth="1"/>
    <col min="9224" max="9224" width="33.109375" customWidth="1"/>
    <col min="9473" max="9473" width="10.6640625" customWidth="1"/>
    <col min="9474" max="9474" width="21.88671875" customWidth="1"/>
    <col min="9475" max="9475" width="5.6640625" customWidth="1"/>
    <col min="9476" max="9476" width="10.6640625" customWidth="1"/>
    <col min="9477" max="9477" width="28.6640625" customWidth="1"/>
    <col min="9478" max="9478" width="5.6640625" customWidth="1"/>
    <col min="9479" max="9479" width="10.6640625" customWidth="1"/>
    <col min="9480" max="9480" width="33.109375" customWidth="1"/>
    <col min="9729" max="9729" width="10.6640625" customWidth="1"/>
    <col min="9730" max="9730" width="21.88671875" customWidth="1"/>
    <col min="9731" max="9731" width="5.6640625" customWidth="1"/>
    <col min="9732" max="9732" width="10.6640625" customWidth="1"/>
    <col min="9733" max="9733" width="28.6640625" customWidth="1"/>
    <col min="9734" max="9734" width="5.6640625" customWidth="1"/>
    <col min="9735" max="9735" width="10.6640625" customWidth="1"/>
    <col min="9736" max="9736" width="33.109375" customWidth="1"/>
    <col min="9985" max="9985" width="10.6640625" customWidth="1"/>
    <col min="9986" max="9986" width="21.88671875" customWidth="1"/>
    <col min="9987" max="9987" width="5.6640625" customWidth="1"/>
    <col min="9988" max="9988" width="10.6640625" customWidth="1"/>
    <col min="9989" max="9989" width="28.6640625" customWidth="1"/>
    <col min="9990" max="9990" width="5.6640625" customWidth="1"/>
    <col min="9991" max="9991" width="10.6640625" customWidth="1"/>
    <col min="9992" max="9992" width="33.109375" customWidth="1"/>
    <col min="10241" max="10241" width="10.6640625" customWidth="1"/>
    <col min="10242" max="10242" width="21.88671875" customWidth="1"/>
    <col min="10243" max="10243" width="5.6640625" customWidth="1"/>
    <col min="10244" max="10244" width="10.6640625" customWidth="1"/>
    <col min="10245" max="10245" width="28.6640625" customWidth="1"/>
    <col min="10246" max="10246" width="5.6640625" customWidth="1"/>
    <col min="10247" max="10247" width="10.6640625" customWidth="1"/>
    <col min="10248" max="10248" width="33.109375" customWidth="1"/>
    <col min="10497" max="10497" width="10.6640625" customWidth="1"/>
    <col min="10498" max="10498" width="21.88671875" customWidth="1"/>
    <col min="10499" max="10499" width="5.6640625" customWidth="1"/>
    <col min="10500" max="10500" width="10.6640625" customWidth="1"/>
    <col min="10501" max="10501" width="28.6640625" customWidth="1"/>
    <col min="10502" max="10502" width="5.6640625" customWidth="1"/>
    <col min="10503" max="10503" width="10.6640625" customWidth="1"/>
    <col min="10504" max="10504" width="33.109375" customWidth="1"/>
    <col min="10753" max="10753" width="10.6640625" customWidth="1"/>
    <col min="10754" max="10754" width="21.88671875" customWidth="1"/>
    <col min="10755" max="10755" width="5.6640625" customWidth="1"/>
    <col min="10756" max="10756" width="10.6640625" customWidth="1"/>
    <col min="10757" max="10757" width="28.6640625" customWidth="1"/>
    <col min="10758" max="10758" width="5.6640625" customWidth="1"/>
    <col min="10759" max="10759" width="10.6640625" customWidth="1"/>
    <col min="10760" max="10760" width="33.109375" customWidth="1"/>
    <col min="11009" max="11009" width="10.6640625" customWidth="1"/>
    <col min="11010" max="11010" width="21.88671875" customWidth="1"/>
    <col min="11011" max="11011" width="5.6640625" customWidth="1"/>
    <col min="11012" max="11012" width="10.6640625" customWidth="1"/>
    <col min="11013" max="11013" width="28.6640625" customWidth="1"/>
    <col min="11014" max="11014" width="5.6640625" customWidth="1"/>
    <col min="11015" max="11015" width="10.6640625" customWidth="1"/>
    <col min="11016" max="11016" width="33.109375" customWidth="1"/>
    <col min="11265" max="11265" width="10.6640625" customWidth="1"/>
    <col min="11266" max="11266" width="21.88671875" customWidth="1"/>
    <col min="11267" max="11267" width="5.6640625" customWidth="1"/>
    <col min="11268" max="11268" width="10.6640625" customWidth="1"/>
    <col min="11269" max="11269" width="28.6640625" customWidth="1"/>
    <col min="11270" max="11270" width="5.6640625" customWidth="1"/>
    <col min="11271" max="11271" width="10.6640625" customWidth="1"/>
    <col min="11272" max="11272" width="33.109375" customWidth="1"/>
    <col min="11521" max="11521" width="10.6640625" customWidth="1"/>
    <col min="11522" max="11522" width="21.88671875" customWidth="1"/>
    <col min="11523" max="11523" width="5.6640625" customWidth="1"/>
    <col min="11524" max="11524" width="10.6640625" customWidth="1"/>
    <col min="11525" max="11525" width="28.6640625" customWidth="1"/>
    <col min="11526" max="11526" width="5.6640625" customWidth="1"/>
    <col min="11527" max="11527" width="10.6640625" customWidth="1"/>
    <col min="11528" max="11528" width="33.109375" customWidth="1"/>
    <col min="11777" max="11777" width="10.6640625" customWidth="1"/>
    <col min="11778" max="11778" width="21.88671875" customWidth="1"/>
    <col min="11779" max="11779" width="5.6640625" customWidth="1"/>
    <col min="11780" max="11780" width="10.6640625" customWidth="1"/>
    <col min="11781" max="11781" width="28.6640625" customWidth="1"/>
    <col min="11782" max="11782" width="5.6640625" customWidth="1"/>
    <col min="11783" max="11783" width="10.6640625" customWidth="1"/>
    <col min="11784" max="11784" width="33.109375" customWidth="1"/>
    <col min="12033" max="12033" width="10.6640625" customWidth="1"/>
    <col min="12034" max="12034" width="21.88671875" customWidth="1"/>
    <col min="12035" max="12035" width="5.6640625" customWidth="1"/>
    <col min="12036" max="12036" width="10.6640625" customWidth="1"/>
    <col min="12037" max="12037" width="28.6640625" customWidth="1"/>
    <col min="12038" max="12038" width="5.6640625" customWidth="1"/>
    <col min="12039" max="12039" width="10.6640625" customWidth="1"/>
    <col min="12040" max="12040" width="33.109375" customWidth="1"/>
    <col min="12289" max="12289" width="10.6640625" customWidth="1"/>
    <col min="12290" max="12290" width="21.88671875" customWidth="1"/>
    <col min="12291" max="12291" width="5.6640625" customWidth="1"/>
    <col min="12292" max="12292" width="10.6640625" customWidth="1"/>
    <col min="12293" max="12293" width="28.6640625" customWidth="1"/>
    <col min="12294" max="12294" width="5.6640625" customWidth="1"/>
    <col min="12295" max="12295" width="10.6640625" customWidth="1"/>
    <col min="12296" max="12296" width="33.109375" customWidth="1"/>
    <col min="12545" max="12545" width="10.6640625" customWidth="1"/>
    <col min="12546" max="12546" width="21.88671875" customWidth="1"/>
    <col min="12547" max="12547" width="5.6640625" customWidth="1"/>
    <col min="12548" max="12548" width="10.6640625" customWidth="1"/>
    <col min="12549" max="12549" width="28.6640625" customWidth="1"/>
    <col min="12550" max="12550" width="5.6640625" customWidth="1"/>
    <col min="12551" max="12551" width="10.6640625" customWidth="1"/>
    <col min="12552" max="12552" width="33.109375" customWidth="1"/>
    <col min="12801" max="12801" width="10.6640625" customWidth="1"/>
    <col min="12802" max="12802" width="21.88671875" customWidth="1"/>
    <col min="12803" max="12803" width="5.6640625" customWidth="1"/>
    <col min="12804" max="12804" width="10.6640625" customWidth="1"/>
    <col min="12805" max="12805" width="28.6640625" customWidth="1"/>
    <col min="12806" max="12806" width="5.6640625" customWidth="1"/>
    <col min="12807" max="12807" width="10.6640625" customWidth="1"/>
    <col min="12808" max="12808" width="33.109375" customWidth="1"/>
    <col min="13057" max="13057" width="10.6640625" customWidth="1"/>
    <col min="13058" max="13058" width="21.88671875" customWidth="1"/>
    <col min="13059" max="13059" width="5.6640625" customWidth="1"/>
    <col min="13060" max="13060" width="10.6640625" customWidth="1"/>
    <col min="13061" max="13061" width="28.6640625" customWidth="1"/>
    <col min="13062" max="13062" width="5.6640625" customWidth="1"/>
    <col min="13063" max="13063" width="10.6640625" customWidth="1"/>
    <col min="13064" max="13064" width="33.109375" customWidth="1"/>
    <col min="13313" max="13313" width="10.6640625" customWidth="1"/>
    <col min="13314" max="13314" width="21.88671875" customWidth="1"/>
    <col min="13315" max="13315" width="5.6640625" customWidth="1"/>
    <col min="13316" max="13316" width="10.6640625" customWidth="1"/>
    <col min="13317" max="13317" width="28.6640625" customWidth="1"/>
    <col min="13318" max="13318" width="5.6640625" customWidth="1"/>
    <col min="13319" max="13319" width="10.6640625" customWidth="1"/>
    <col min="13320" max="13320" width="33.109375" customWidth="1"/>
    <col min="13569" max="13569" width="10.6640625" customWidth="1"/>
    <col min="13570" max="13570" width="21.88671875" customWidth="1"/>
    <col min="13571" max="13571" width="5.6640625" customWidth="1"/>
    <col min="13572" max="13572" width="10.6640625" customWidth="1"/>
    <col min="13573" max="13573" width="28.6640625" customWidth="1"/>
    <col min="13574" max="13574" width="5.6640625" customWidth="1"/>
    <col min="13575" max="13575" width="10.6640625" customWidth="1"/>
    <col min="13576" max="13576" width="33.109375" customWidth="1"/>
    <col min="13825" max="13825" width="10.6640625" customWidth="1"/>
    <col min="13826" max="13826" width="21.88671875" customWidth="1"/>
    <col min="13827" max="13827" width="5.6640625" customWidth="1"/>
    <col min="13828" max="13828" width="10.6640625" customWidth="1"/>
    <col min="13829" max="13829" width="28.6640625" customWidth="1"/>
    <col min="13830" max="13830" width="5.6640625" customWidth="1"/>
    <col min="13831" max="13831" width="10.6640625" customWidth="1"/>
    <col min="13832" max="13832" width="33.109375" customWidth="1"/>
    <col min="14081" max="14081" width="10.6640625" customWidth="1"/>
    <col min="14082" max="14082" width="21.88671875" customWidth="1"/>
    <col min="14083" max="14083" width="5.6640625" customWidth="1"/>
    <col min="14084" max="14084" width="10.6640625" customWidth="1"/>
    <col min="14085" max="14085" width="28.6640625" customWidth="1"/>
    <col min="14086" max="14086" width="5.6640625" customWidth="1"/>
    <col min="14087" max="14087" width="10.6640625" customWidth="1"/>
    <col min="14088" max="14088" width="33.109375" customWidth="1"/>
    <col min="14337" max="14337" width="10.6640625" customWidth="1"/>
    <col min="14338" max="14338" width="21.88671875" customWidth="1"/>
    <col min="14339" max="14339" width="5.6640625" customWidth="1"/>
    <col min="14340" max="14340" width="10.6640625" customWidth="1"/>
    <col min="14341" max="14341" width="28.6640625" customWidth="1"/>
    <col min="14342" max="14342" width="5.6640625" customWidth="1"/>
    <col min="14343" max="14343" width="10.6640625" customWidth="1"/>
    <col min="14344" max="14344" width="33.109375" customWidth="1"/>
    <col min="14593" max="14593" width="10.6640625" customWidth="1"/>
    <col min="14594" max="14594" width="21.88671875" customWidth="1"/>
    <col min="14595" max="14595" width="5.6640625" customWidth="1"/>
    <col min="14596" max="14596" width="10.6640625" customWidth="1"/>
    <col min="14597" max="14597" width="28.6640625" customWidth="1"/>
    <col min="14598" max="14598" width="5.6640625" customWidth="1"/>
    <col min="14599" max="14599" width="10.6640625" customWidth="1"/>
    <col min="14600" max="14600" width="33.109375" customWidth="1"/>
    <col min="14849" max="14849" width="10.6640625" customWidth="1"/>
    <col min="14850" max="14850" width="21.88671875" customWidth="1"/>
    <col min="14851" max="14851" width="5.6640625" customWidth="1"/>
    <col min="14852" max="14852" width="10.6640625" customWidth="1"/>
    <col min="14853" max="14853" width="28.6640625" customWidth="1"/>
    <col min="14854" max="14854" width="5.6640625" customWidth="1"/>
    <col min="14855" max="14855" width="10.6640625" customWidth="1"/>
    <col min="14856" max="14856" width="33.109375" customWidth="1"/>
    <col min="15105" max="15105" width="10.6640625" customWidth="1"/>
    <col min="15106" max="15106" width="21.88671875" customWidth="1"/>
    <col min="15107" max="15107" width="5.6640625" customWidth="1"/>
    <col min="15108" max="15108" width="10.6640625" customWidth="1"/>
    <col min="15109" max="15109" width="28.6640625" customWidth="1"/>
    <col min="15110" max="15110" width="5.6640625" customWidth="1"/>
    <col min="15111" max="15111" width="10.6640625" customWidth="1"/>
    <col min="15112" max="15112" width="33.109375" customWidth="1"/>
    <col min="15361" max="15361" width="10.6640625" customWidth="1"/>
    <col min="15362" max="15362" width="21.88671875" customWidth="1"/>
    <col min="15363" max="15363" width="5.6640625" customWidth="1"/>
    <col min="15364" max="15364" width="10.6640625" customWidth="1"/>
    <col min="15365" max="15365" width="28.6640625" customWidth="1"/>
    <col min="15366" max="15366" width="5.6640625" customWidth="1"/>
    <col min="15367" max="15367" width="10.6640625" customWidth="1"/>
    <col min="15368" max="15368" width="33.109375" customWidth="1"/>
    <col min="15617" max="15617" width="10.6640625" customWidth="1"/>
    <col min="15618" max="15618" width="21.88671875" customWidth="1"/>
    <col min="15619" max="15619" width="5.6640625" customWidth="1"/>
    <col min="15620" max="15620" width="10.6640625" customWidth="1"/>
    <col min="15621" max="15621" width="28.6640625" customWidth="1"/>
    <col min="15622" max="15622" width="5.6640625" customWidth="1"/>
    <col min="15623" max="15623" width="10.6640625" customWidth="1"/>
    <col min="15624" max="15624" width="33.109375" customWidth="1"/>
    <col min="15873" max="15873" width="10.6640625" customWidth="1"/>
    <col min="15874" max="15874" width="21.88671875" customWidth="1"/>
    <col min="15875" max="15875" width="5.6640625" customWidth="1"/>
    <col min="15876" max="15876" width="10.6640625" customWidth="1"/>
    <col min="15877" max="15877" width="28.6640625" customWidth="1"/>
    <col min="15878" max="15878" width="5.6640625" customWidth="1"/>
    <col min="15879" max="15879" width="10.6640625" customWidth="1"/>
    <col min="15880" max="15880" width="33.109375" customWidth="1"/>
    <col min="16129" max="16129" width="10.6640625" customWidth="1"/>
    <col min="16130" max="16130" width="21.88671875" customWidth="1"/>
    <col min="16131" max="16131" width="5.6640625" customWidth="1"/>
    <col min="16132" max="16132" width="10.6640625" customWidth="1"/>
    <col min="16133" max="16133" width="28.6640625" customWidth="1"/>
    <col min="16134" max="16134" width="5.6640625" customWidth="1"/>
    <col min="16135" max="16135" width="10.6640625" customWidth="1"/>
    <col min="16136" max="16136" width="33.109375" customWidth="1"/>
  </cols>
  <sheetData>
    <row r="1" spans="1:22" ht="35.1" customHeight="1" x14ac:dyDescent="0.3">
      <c r="A1" s="305" t="s">
        <v>998</v>
      </c>
      <c r="B1" s="305"/>
      <c r="C1" s="305"/>
      <c r="D1" s="305"/>
      <c r="E1" s="305"/>
      <c r="F1" s="305"/>
      <c r="G1" s="305"/>
      <c r="H1" s="305"/>
    </row>
    <row r="2" spans="1:22" ht="9.9" customHeight="1" x14ac:dyDescent="0.45">
      <c r="A2" s="160"/>
      <c r="B2" s="160"/>
      <c r="C2" s="160"/>
      <c r="D2" s="160"/>
      <c r="E2" s="160"/>
      <c r="F2" s="160"/>
      <c r="G2" s="160"/>
      <c r="H2" s="160"/>
    </row>
    <row r="3" spans="1:22" ht="15" customHeight="1" x14ac:dyDescent="0.3">
      <c r="A3" s="306" t="s">
        <v>869</v>
      </c>
      <c r="B3" s="306"/>
      <c r="C3" s="306"/>
      <c r="D3" s="306"/>
      <c r="E3" s="306"/>
      <c r="F3" s="306"/>
      <c r="G3" s="306"/>
      <c r="H3" s="306"/>
      <c r="I3" s="203"/>
      <c r="J3" s="203"/>
      <c r="K3" s="203"/>
      <c r="L3" s="203"/>
      <c r="M3" s="203"/>
      <c r="N3" s="203"/>
      <c r="O3" s="203"/>
      <c r="P3" s="203"/>
      <c r="Q3" s="203"/>
      <c r="R3" s="203"/>
      <c r="S3" s="203"/>
      <c r="T3" s="203"/>
      <c r="U3" s="203"/>
      <c r="V3" s="203"/>
    </row>
    <row r="4" spans="1:22" ht="9.9" customHeight="1" x14ac:dyDescent="0.45">
      <c r="A4" s="160"/>
      <c r="B4" s="160"/>
      <c r="C4" s="160"/>
      <c r="D4" s="160"/>
      <c r="E4" s="160"/>
      <c r="F4" s="160"/>
      <c r="G4" s="160"/>
      <c r="H4" s="160"/>
    </row>
    <row r="5" spans="1:22" s="166" customFormat="1" ht="34.200000000000003" customHeight="1" x14ac:dyDescent="0.3">
      <c r="A5" s="161"/>
      <c r="B5" s="162" t="s">
        <v>870</v>
      </c>
      <c r="C5" s="163"/>
      <c r="D5" s="164"/>
      <c r="E5" s="165" t="s">
        <v>871</v>
      </c>
      <c r="F5" s="163"/>
      <c r="G5" s="170"/>
      <c r="H5" s="165" t="s">
        <v>873</v>
      </c>
    </row>
    <row r="6" spans="1:22" s="166" customFormat="1" ht="34.200000000000003" customHeight="1" x14ac:dyDescent="0.3">
      <c r="A6" s="167"/>
      <c r="B6" s="168" t="s">
        <v>872</v>
      </c>
      <c r="C6" s="169"/>
      <c r="D6" s="164"/>
      <c r="E6" s="165" t="s">
        <v>1049</v>
      </c>
      <c r="F6" s="169"/>
      <c r="G6" s="164"/>
      <c r="H6" s="165" t="s">
        <v>12</v>
      </c>
    </row>
    <row r="7" spans="1:22" s="166" customFormat="1" ht="34.200000000000003" customHeight="1" x14ac:dyDescent="0.3">
      <c r="A7" s="167"/>
      <c r="B7" s="168" t="s">
        <v>874</v>
      </c>
      <c r="C7" s="169"/>
      <c r="D7" s="164"/>
      <c r="E7" s="165" t="s">
        <v>8</v>
      </c>
      <c r="F7" s="169"/>
      <c r="G7" s="164"/>
      <c r="H7" s="165" t="s">
        <v>877</v>
      </c>
    </row>
    <row r="8" spans="1:22" s="166" customFormat="1" ht="34.200000000000003" customHeight="1" x14ac:dyDescent="0.3">
      <c r="A8" s="167"/>
      <c r="B8" s="168" t="s">
        <v>875</v>
      </c>
      <c r="C8" s="169"/>
      <c r="D8" s="170"/>
      <c r="E8" s="165" t="s">
        <v>876</v>
      </c>
      <c r="F8" s="169"/>
      <c r="G8" s="164"/>
      <c r="H8" s="165" t="s">
        <v>20</v>
      </c>
    </row>
    <row r="9" spans="1:22" s="166" customFormat="1" ht="34.200000000000003" customHeight="1" x14ac:dyDescent="0.3">
      <c r="A9" s="169"/>
      <c r="B9" s="169"/>
      <c r="C9" s="169"/>
      <c r="D9" s="171"/>
      <c r="E9" s="172" t="s">
        <v>878</v>
      </c>
      <c r="F9" s="169"/>
      <c r="G9" s="176"/>
      <c r="H9" s="165" t="s">
        <v>13</v>
      </c>
    </row>
    <row r="10" spans="1:22" s="166" customFormat="1" ht="34.200000000000003" customHeight="1" x14ac:dyDescent="0.3">
      <c r="A10" s="173"/>
      <c r="B10" s="174" t="s">
        <v>879</v>
      </c>
      <c r="C10" s="169"/>
      <c r="D10" s="164"/>
      <c r="E10" s="175" t="s">
        <v>999</v>
      </c>
      <c r="F10" s="169"/>
      <c r="G10" s="164"/>
      <c r="H10" s="165" t="s">
        <v>881</v>
      </c>
    </row>
    <row r="11" spans="1:22" s="166" customFormat="1" ht="34.200000000000003" customHeight="1" x14ac:dyDescent="0.3">
      <c r="A11" s="177"/>
      <c r="B11" s="178" t="s">
        <v>880</v>
      </c>
      <c r="C11" s="169"/>
      <c r="D11" s="164"/>
      <c r="E11" s="165" t="s">
        <v>1000</v>
      </c>
      <c r="F11" s="169"/>
      <c r="G11" s="164"/>
      <c r="H11" s="165" t="s">
        <v>882</v>
      </c>
    </row>
    <row r="12" spans="1:22" s="166" customFormat="1" ht="34.200000000000003" customHeight="1" x14ac:dyDescent="0.3">
      <c r="A12" s="179"/>
      <c r="B12" s="180" t="s">
        <v>1093</v>
      </c>
      <c r="C12" s="169"/>
      <c r="D12" s="164"/>
      <c r="E12" s="165" t="s">
        <v>1001</v>
      </c>
      <c r="F12" s="169"/>
      <c r="G12" s="171"/>
      <c r="H12" s="172" t="s">
        <v>2</v>
      </c>
      <c r="J12"/>
    </row>
    <row r="13" spans="1:22" s="166" customFormat="1" ht="34.200000000000003" customHeight="1" x14ac:dyDescent="0.3">
      <c r="A13" s="169"/>
      <c r="B13" s="169"/>
      <c r="C13" s="169"/>
      <c r="D13" s="164"/>
      <c r="E13" s="165" t="s">
        <v>1002</v>
      </c>
      <c r="F13" s="169"/>
      <c r="G13" s="164"/>
      <c r="H13" s="165" t="s">
        <v>1046</v>
      </c>
      <c r="J13"/>
      <c r="K13"/>
    </row>
    <row r="14" spans="1:22" s="166" customFormat="1" ht="34.200000000000003" customHeight="1" x14ac:dyDescent="0.3">
      <c r="A14" s="181"/>
      <c r="B14" s="182" t="s">
        <v>883</v>
      </c>
      <c r="C14" s="169"/>
      <c r="D14" s="164"/>
      <c r="E14" s="165" t="s">
        <v>884</v>
      </c>
      <c r="F14" s="169"/>
      <c r="G14" s="169"/>
      <c r="H14" s="183"/>
      <c r="J14"/>
      <c r="K14"/>
      <c r="M14"/>
    </row>
    <row r="15" spans="1:22" s="166" customFormat="1" ht="34.200000000000003" customHeight="1" x14ac:dyDescent="0.3">
      <c r="A15" s="181"/>
      <c r="B15" s="182" t="s">
        <v>885</v>
      </c>
      <c r="C15" s="169"/>
      <c r="D15" s="164"/>
      <c r="E15" s="165" t="s">
        <v>886</v>
      </c>
      <c r="F15" s="169"/>
      <c r="G15" s="184"/>
      <c r="H15" s="185" t="s">
        <v>1232</v>
      </c>
    </row>
    <row r="16" spans="1:22" s="166" customFormat="1" ht="34.200000000000003" customHeight="1" x14ac:dyDescent="0.3">
      <c r="A16" s="307" t="s">
        <v>887</v>
      </c>
      <c r="B16" s="307"/>
      <c r="C16" s="202"/>
      <c r="D16" s="164"/>
      <c r="E16" s="165" t="s">
        <v>10</v>
      </c>
      <c r="F16" s="169"/>
      <c r="G16" s="204"/>
      <c r="H16" s="205" t="s">
        <v>1233</v>
      </c>
    </row>
    <row r="17" ht="9.9" customHeight="1" x14ac:dyDescent="0.3"/>
  </sheetData>
  <mergeCells count="3">
    <mergeCell ref="A1:H1"/>
    <mergeCell ref="A3:H3"/>
    <mergeCell ref="A16:B16"/>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D34"/>
  <sheetViews>
    <sheetView view="pageBreakPreview" zoomScaleNormal="100" zoomScaleSheetLayoutView="100" workbookViewId="0">
      <pane ySplit="3" topLeftCell="A4" activePane="bottomLeft" state="frozenSplit"/>
      <selection activeCell="Z15" sqref="Z15"/>
      <selection pane="bottomLeft" activeCell="C41" sqref="C41"/>
    </sheetView>
  </sheetViews>
  <sheetFormatPr baseColWidth="10" defaultColWidth="11.44140625" defaultRowHeight="13.2" x14ac:dyDescent="0.25"/>
  <cols>
    <col min="1" max="1" width="17.6640625" style="188" customWidth="1"/>
    <col min="2" max="3" width="51.6640625" style="109" customWidth="1"/>
    <col min="4" max="4" width="8.6640625" style="18" customWidth="1"/>
    <col min="5" max="16384" width="11.44140625" style="18"/>
  </cols>
  <sheetData>
    <row r="1" spans="1:4" ht="27" customHeight="1" x14ac:dyDescent="0.45">
      <c r="A1" s="388" t="s">
        <v>502</v>
      </c>
      <c r="B1" s="388"/>
      <c r="C1" s="388"/>
      <c r="D1" s="388"/>
    </row>
    <row r="3" spans="1:4" ht="20.100000000000001" customHeight="1" x14ac:dyDescent="0.25">
      <c r="A3" s="133" t="s">
        <v>14</v>
      </c>
      <c r="B3" s="133" t="s">
        <v>122</v>
      </c>
      <c r="C3" s="133" t="s">
        <v>126</v>
      </c>
      <c r="D3" s="133" t="s">
        <v>15</v>
      </c>
    </row>
    <row r="4" spans="1:4" x14ac:dyDescent="0.25">
      <c r="A4" s="191" t="s">
        <v>127</v>
      </c>
      <c r="B4" s="187"/>
      <c r="C4" s="187"/>
      <c r="D4" s="137"/>
    </row>
    <row r="5" spans="1:4" x14ac:dyDescent="0.25">
      <c r="A5" s="386" t="s">
        <v>786</v>
      </c>
      <c r="B5" s="154" t="s">
        <v>789</v>
      </c>
      <c r="C5" s="33"/>
      <c r="D5" s="7"/>
    </row>
    <row r="6" spans="1:4" x14ac:dyDescent="0.25">
      <c r="A6" s="387"/>
      <c r="B6" s="154" t="s">
        <v>790</v>
      </c>
      <c r="C6" s="33"/>
      <c r="D6" s="44"/>
    </row>
    <row r="7" spans="1:4" ht="26.4" x14ac:dyDescent="0.25">
      <c r="A7" s="38" t="s">
        <v>1018</v>
      </c>
      <c r="B7" s="33" t="s">
        <v>1025</v>
      </c>
      <c r="C7" s="33" t="s">
        <v>1026</v>
      </c>
      <c r="D7" s="44"/>
    </row>
    <row r="8" spans="1:4" ht="26.4" x14ac:dyDescent="0.25">
      <c r="A8" s="398" t="s">
        <v>124</v>
      </c>
      <c r="B8" s="33" t="s">
        <v>133</v>
      </c>
      <c r="C8" s="33" t="s">
        <v>575</v>
      </c>
      <c r="D8" s="44"/>
    </row>
    <row r="9" spans="1:4" ht="26.4" x14ac:dyDescent="0.25">
      <c r="A9" s="398"/>
      <c r="B9" s="33" t="s">
        <v>296</v>
      </c>
      <c r="C9" s="33" t="s">
        <v>576</v>
      </c>
      <c r="D9" s="44"/>
    </row>
    <row r="10" spans="1:4" x14ac:dyDescent="0.25">
      <c r="A10" s="395" t="s">
        <v>17</v>
      </c>
      <c r="B10" s="33" t="s">
        <v>134</v>
      </c>
      <c r="C10" s="33" t="s">
        <v>395</v>
      </c>
      <c r="D10" s="44"/>
    </row>
    <row r="11" spans="1:4" x14ac:dyDescent="0.25">
      <c r="A11" s="396"/>
      <c r="B11" s="33" t="s">
        <v>1053</v>
      </c>
      <c r="C11" s="33" t="s">
        <v>1054</v>
      </c>
      <c r="D11" s="44"/>
    </row>
    <row r="12" spans="1:4" ht="39.6" x14ac:dyDescent="0.25">
      <c r="A12" s="396"/>
      <c r="B12" s="131" t="s">
        <v>1055</v>
      </c>
      <c r="C12" s="131" t="s">
        <v>1056</v>
      </c>
      <c r="D12" s="44"/>
    </row>
    <row r="13" spans="1:4" ht="26.4" x14ac:dyDescent="0.25">
      <c r="A13" s="398" t="s">
        <v>117</v>
      </c>
      <c r="B13" s="33" t="s">
        <v>616</v>
      </c>
      <c r="C13" s="33" t="s">
        <v>617</v>
      </c>
      <c r="D13" s="44"/>
    </row>
    <row r="14" spans="1:4" ht="26.4" x14ac:dyDescent="0.25">
      <c r="A14" s="398"/>
      <c r="B14" s="33" t="s">
        <v>135</v>
      </c>
      <c r="C14" s="33" t="s">
        <v>396</v>
      </c>
      <c r="D14" s="44"/>
    </row>
    <row r="15" spans="1:4" x14ac:dyDescent="0.25">
      <c r="A15" s="376" t="s">
        <v>128</v>
      </c>
      <c r="B15" s="377"/>
      <c r="C15" s="187"/>
      <c r="D15" s="137"/>
    </row>
    <row r="16" spans="1:4" x14ac:dyDescent="0.25">
      <c r="A16" s="395" t="s">
        <v>1028</v>
      </c>
      <c r="B16" s="11" t="s">
        <v>647</v>
      </c>
      <c r="C16" s="11" t="s">
        <v>648</v>
      </c>
      <c r="D16" s="44"/>
    </row>
    <row r="17" spans="1:4" x14ac:dyDescent="0.25">
      <c r="A17" s="396"/>
      <c r="B17" s="11" t="s">
        <v>1027</v>
      </c>
      <c r="C17" s="11" t="s">
        <v>649</v>
      </c>
      <c r="D17" s="44"/>
    </row>
    <row r="18" spans="1:4" ht="26.4" x14ac:dyDescent="0.25">
      <c r="A18" s="396"/>
      <c r="B18" s="11" t="s">
        <v>650</v>
      </c>
      <c r="C18" s="11" t="s">
        <v>651</v>
      </c>
      <c r="D18" s="44"/>
    </row>
    <row r="19" spans="1:4" ht="26.4" x14ac:dyDescent="0.25">
      <c r="A19" s="396"/>
      <c r="B19" s="11" t="s">
        <v>1062</v>
      </c>
      <c r="C19" s="11" t="s">
        <v>1063</v>
      </c>
      <c r="D19" s="44"/>
    </row>
    <row r="20" spans="1:4" x14ac:dyDescent="0.25">
      <c r="A20" s="395" t="s">
        <v>196</v>
      </c>
      <c r="B20" s="8" t="s">
        <v>652</v>
      </c>
      <c r="C20" s="8" t="s">
        <v>653</v>
      </c>
      <c r="D20" s="44"/>
    </row>
    <row r="21" spans="1:4" x14ac:dyDescent="0.25">
      <c r="A21" s="396"/>
      <c r="B21" s="8" t="s">
        <v>654</v>
      </c>
      <c r="C21" s="11" t="s">
        <v>655</v>
      </c>
      <c r="D21" s="44"/>
    </row>
    <row r="22" spans="1:4" ht="39.6" x14ac:dyDescent="0.25">
      <c r="A22" s="396"/>
      <c r="B22" s="11" t="s">
        <v>650</v>
      </c>
      <c r="C22" s="11" t="s">
        <v>747</v>
      </c>
      <c r="D22" s="44"/>
    </row>
    <row r="23" spans="1:4" ht="26.4" x14ac:dyDescent="0.25">
      <c r="A23" s="396"/>
      <c r="B23" s="11" t="s">
        <v>1061</v>
      </c>
      <c r="C23" s="11" t="s">
        <v>1064</v>
      </c>
      <c r="D23" s="44"/>
    </row>
    <row r="24" spans="1:4" ht="26.4" x14ac:dyDescent="0.25">
      <c r="A24" s="397"/>
      <c r="B24" s="11" t="s">
        <v>630</v>
      </c>
      <c r="C24" s="11" t="s">
        <v>656</v>
      </c>
      <c r="D24" s="44"/>
    </row>
    <row r="25" spans="1:4" ht="39.6" x14ac:dyDescent="0.25">
      <c r="A25" s="89" t="s">
        <v>1029</v>
      </c>
      <c r="B25" s="11" t="s">
        <v>1066</v>
      </c>
      <c r="C25" s="11" t="s">
        <v>1065</v>
      </c>
      <c r="D25" s="44"/>
    </row>
    <row r="26" spans="1:4" x14ac:dyDescent="0.25">
      <c r="A26" s="395" t="s">
        <v>197</v>
      </c>
      <c r="B26" s="8" t="s">
        <v>657</v>
      </c>
      <c r="C26" s="8" t="s">
        <v>658</v>
      </c>
      <c r="D26" s="44"/>
    </row>
    <row r="27" spans="1:4" ht="26.4" x14ac:dyDescent="0.25">
      <c r="A27" s="397"/>
      <c r="B27" s="8" t="s">
        <v>659</v>
      </c>
      <c r="C27" s="8" t="s">
        <v>660</v>
      </c>
      <c r="D27" s="44"/>
    </row>
    <row r="28" spans="1:4" ht="39.6" x14ac:dyDescent="0.25">
      <c r="A28" s="395" t="s">
        <v>665</v>
      </c>
      <c r="B28" s="8" t="s">
        <v>661</v>
      </c>
      <c r="C28" s="8" t="s">
        <v>662</v>
      </c>
      <c r="D28" s="44"/>
    </row>
    <row r="29" spans="1:4" ht="39.6" x14ac:dyDescent="0.25">
      <c r="A29" s="397"/>
      <c r="B29" s="8" t="s">
        <v>663</v>
      </c>
      <c r="C29" s="8" t="s">
        <v>664</v>
      </c>
      <c r="D29" s="44"/>
    </row>
    <row r="30" spans="1:4" ht="26.4" x14ac:dyDescent="0.25">
      <c r="A30" s="389" t="s">
        <v>577</v>
      </c>
      <c r="B30" s="33" t="s">
        <v>136</v>
      </c>
      <c r="C30" s="33" t="s">
        <v>397</v>
      </c>
      <c r="D30" s="44"/>
    </row>
    <row r="31" spans="1:4" ht="26.4" x14ac:dyDescent="0.25">
      <c r="A31" s="391"/>
      <c r="B31" s="33" t="s">
        <v>837</v>
      </c>
      <c r="C31" s="33" t="s">
        <v>836</v>
      </c>
      <c r="D31" s="44"/>
    </row>
    <row r="32" spans="1:4" x14ac:dyDescent="0.25">
      <c r="A32" s="101"/>
      <c r="B32" s="64"/>
      <c r="C32" s="64"/>
      <c r="D32" s="44"/>
    </row>
    <row r="33" spans="1:4" x14ac:dyDescent="0.25">
      <c r="A33" s="101"/>
      <c r="B33" s="64"/>
      <c r="C33" s="64"/>
      <c r="D33" s="44"/>
    </row>
    <row r="34" spans="1:4" x14ac:dyDescent="0.25">
      <c r="A34" s="101"/>
      <c r="B34" s="64"/>
      <c r="C34" s="64"/>
      <c r="D34" s="44"/>
    </row>
  </sheetData>
  <mergeCells count="11">
    <mergeCell ref="A1:D1"/>
    <mergeCell ref="A15:B15"/>
    <mergeCell ref="A13:A14"/>
    <mergeCell ref="A16:A19"/>
    <mergeCell ref="A5:A6"/>
    <mergeCell ref="A10:A12"/>
    <mergeCell ref="A20:A24"/>
    <mergeCell ref="A26:A27"/>
    <mergeCell ref="A28:A29"/>
    <mergeCell ref="A8:A9"/>
    <mergeCell ref="A30:A31"/>
  </mergeCells>
  <conditionalFormatting sqref="D1:D1048576">
    <cfRule type="cellIs" dxfId="63" priority="21" stopIfTrue="1" operator="equal">
      <formula>3</formula>
    </cfRule>
    <cfRule type="cellIs" dxfId="62" priority="22" stopIfTrue="1" operator="equal">
      <formula>2</formula>
    </cfRule>
    <cfRule type="cellIs" dxfId="61" priority="23" stopIfTrue="1" operator="equal">
      <formula>1</formula>
    </cfRule>
    <cfRule type="cellIs" dxfId="60" priority="2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1 B12:C12 C13:C65534" xr:uid="{00000000-0002-0000-1300-000000000000}">
      <formula1>250</formula1>
    </dataValidation>
    <dataValidation type="list" allowBlank="1" showInputMessage="1" showErrorMessage="1" sqref="D2:D65534" xr:uid="{00000000-0002-0000-13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D22"/>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889</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789</v>
      </c>
      <c r="C5" s="153"/>
      <c r="D5" s="7"/>
    </row>
    <row r="6" spans="1:4" x14ac:dyDescent="0.25">
      <c r="A6" s="387"/>
      <c r="B6" s="154" t="s">
        <v>790</v>
      </c>
      <c r="C6" s="153"/>
      <c r="D6" s="7"/>
    </row>
    <row r="7" spans="1:4" x14ac:dyDescent="0.25">
      <c r="A7" s="395" t="s">
        <v>130</v>
      </c>
      <c r="B7" s="33" t="s">
        <v>294</v>
      </c>
      <c r="C7" s="33" t="s">
        <v>398</v>
      </c>
      <c r="D7" s="7"/>
    </row>
    <row r="8" spans="1:4" x14ac:dyDescent="0.25">
      <c r="A8" s="396"/>
      <c r="B8" s="33" t="s">
        <v>293</v>
      </c>
      <c r="C8" s="33" t="s">
        <v>399</v>
      </c>
      <c r="D8" s="7"/>
    </row>
    <row r="9" spans="1:4" x14ac:dyDescent="0.25">
      <c r="A9" s="396"/>
      <c r="B9" s="33" t="s">
        <v>149</v>
      </c>
      <c r="C9" s="33" t="s">
        <v>400</v>
      </c>
      <c r="D9" s="7"/>
    </row>
    <row r="10" spans="1:4" ht="26.4" x14ac:dyDescent="0.25">
      <c r="A10" s="396"/>
      <c r="B10" s="33" t="s">
        <v>1030</v>
      </c>
      <c r="C10" s="33" t="s">
        <v>1031</v>
      </c>
      <c r="D10" s="7"/>
    </row>
    <row r="11" spans="1:4" x14ac:dyDescent="0.25">
      <c r="A11" s="396"/>
      <c r="B11" s="33" t="s">
        <v>152</v>
      </c>
      <c r="C11" s="33" t="s">
        <v>401</v>
      </c>
      <c r="D11" s="7"/>
    </row>
    <row r="12" spans="1:4" ht="26.4" x14ac:dyDescent="0.25">
      <c r="A12" s="396"/>
      <c r="B12" s="33" t="s">
        <v>151</v>
      </c>
      <c r="C12" s="33" t="s">
        <v>402</v>
      </c>
      <c r="D12" s="7"/>
    </row>
    <row r="13" spans="1:4" ht="26.4" x14ac:dyDescent="0.25">
      <c r="A13" s="397"/>
      <c r="B13" s="11" t="s">
        <v>759</v>
      </c>
      <c r="C13" s="11" t="s">
        <v>760</v>
      </c>
      <c r="D13" s="7"/>
    </row>
    <row r="14" spans="1:4" x14ac:dyDescent="0.25">
      <c r="A14" s="38" t="s">
        <v>16</v>
      </c>
      <c r="B14" s="190" t="s">
        <v>291</v>
      </c>
      <c r="C14" s="190" t="s">
        <v>291</v>
      </c>
      <c r="D14" s="7"/>
    </row>
    <row r="15" spans="1:4" ht="26.4" x14ac:dyDescent="0.25">
      <c r="A15" s="79" t="s">
        <v>1018</v>
      </c>
      <c r="B15" s="33" t="s">
        <v>139</v>
      </c>
      <c r="C15" s="33" t="s">
        <v>403</v>
      </c>
      <c r="D15" s="76"/>
    </row>
    <row r="16" spans="1:4" x14ac:dyDescent="0.25">
      <c r="A16" s="20" t="s">
        <v>18</v>
      </c>
      <c r="B16" s="33" t="s">
        <v>295</v>
      </c>
      <c r="C16" s="33" t="s">
        <v>404</v>
      </c>
      <c r="D16" s="76"/>
    </row>
    <row r="17" spans="1:4" x14ac:dyDescent="0.25">
      <c r="A17" s="376" t="s">
        <v>128</v>
      </c>
      <c r="B17" s="377"/>
      <c r="C17" s="136"/>
      <c r="D17" s="137"/>
    </row>
    <row r="18" spans="1:4" ht="26.4" x14ac:dyDescent="0.25">
      <c r="A18" s="38" t="s">
        <v>313</v>
      </c>
      <c r="B18" s="33" t="s">
        <v>528</v>
      </c>
      <c r="C18" s="33" t="s">
        <v>529</v>
      </c>
      <c r="D18" s="44"/>
    </row>
    <row r="19" spans="1:4" ht="26.4" x14ac:dyDescent="0.25">
      <c r="A19" s="38" t="s">
        <v>274</v>
      </c>
      <c r="B19" s="131" t="s">
        <v>780</v>
      </c>
      <c r="C19" s="131" t="s">
        <v>781</v>
      </c>
      <c r="D19" s="44"/>
    </row>
    <row r="20" spans="1:4" x14ac:dyDescent="0.25">
      <c r="A20" s="38"/>
      <c r="B20" s="8"/>
      <c r="C20" s="33"/>
      <c r="D20" s="44"/>
    </row>
    <row r="21" spans="1:4" x14ac:dyDescent="0.25">
      <c r="A21" s="9"/>
      <c r="B21" s="64"/>
      <c r="C21" s="8"/>
      <c r="D21" s="44"/>
    </row>
    <row r="22" spans="1:4" x14ac:dyDescent="0.25">
      <c r="A22" s="9"/>
      <c r="B22" s="64"/>
      <c r="C22" s="8"/>
      <c r="D22" s="44"/>
    </row>
  </sheetData>
  <mergeCells count="4">
    <mergeCell ref="A1:D1"/>
    <mergeCell ref="A17:B17"/>
    <mergeCell ref="A7:A13"/>
    <mergeCell ref="A5:A6"/>
  </mergeCells>
  <conditionalFormatting sqref="D1:D1048576">
    <cfRule type="cellIs" dxfId="59" priority="1" stopIfTrue="1" operator="equal">
      <formula>"#"</formula>
    </cfRule>
    <cfRule type="cellIs" dxfId="58" priority="2" stopIfTrue="1" operator="equal">
      <formula>3</formula>
    </cfRule>
    <cfRule type="cellIs" dxfId="57" priority="3" stopIfTrue="1" operator="equal">
      <formula>2</formula>
    </cfRule>
    <cfRule type="cellIs" dxfId="56" priority="4" stopIfTrue="1" operator="equal">
      <formula>1</formula>
    </cfRule>
  </conditionalFormatting>
  <dataValidations count="2">
    <dataValidation type="list" allowBlank="1" showInputMessage="1" showErrorMessage="1" sqref="D2:D65536" xr:uid="{00000000-0002-0000-14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4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10</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
      <c r="B5" s="192" t="s">
        <v>900</v>
      </c>
      <c r="C5" s="131"/>
      <c r="D5" s="44"/>
    </row>
    <row r="6" spans="1:4" x14ac:dyDescent="0.25">
      <c r="A6" s="38"/>
      <c r="B6" s="8"/>
      <c r="C6" s="33"/>
      <c r="D6" s="44"/>
    </row>
    <row r="7" spans="1:4" x14ac:dyDescent="0.25">
      <c r="A7" s="9"/>
      <c r="B7" s="64"/>
      <c r="C7" s="8"/>
      <c r="D7" s="44"/>
    </row>
    <row r="8" spans="1:4" x14ac:dyDescent="0.25">
      <c r="A8" s="9"/>
      <c r="B8" s="64"/>
      <c r="C8" s="8"/>
      <c r="D8" s="44"/>
    </row>
  </sheetData>
  <mergeCells count="1">
    <mergeCell ref="A1:D1"/>
  </mergeCells>
  <conditionalFormatting sqref="D1:D1048576">
    <cfRule type="cellIs" dxfId="55" priority="1" stopIfTrue="1" operator="equal">
      <formula>"#"</formula>
    </cfRule>
    <cfRule type="cellIs" dxfId="54" priority="2" stopIfTrue="1" operator="equal">
      <formula>3</formula>
    </cfRule>
    <cfRule type="cellIs" dxfId="53" priority="3" stopIfTrue="1" operator="equal">
      <formula>2</formula>
    </cfRule>
    <cfRule type="cellIs" dxfId="52"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500-000000000000}">
      <formula1>250</formula1>
    </dataValidation>
    <dataValidation type="list" allowBlank="1" showInputMessage="1" showErrorMessage="1" sqref="D2:D65536" xr:uid="{00000000-0002-0000-15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D41"/>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52" customWidth="1"/>
    <col min="2" max="3" width="51.6640625" style="109" customWidth="1"/>
    <col min="4" max="4" width="8.6640625" style="18" customWidth="1"/>
    <col min="5" max="16384" width="11.44140625" style="18"/>
  </cols>
  <sheetData>
    <row r="1" spans="1:4" ht="25.8" x14ac:dyDescent="0.45">
      <c r="A1" s="388" t="s">
        <v>11</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95" t="s">
        <v>578</v>
      </c>
      <c r="B5" s="33" t="s">
        <v>137</v>
      </c>
      <c r="C5" s="33" t="s">
        <v>405</v>
      </c>
      <c r="D5" s="7"/>
    </row>
    <row r="6" spans="1:4" ht="26.4" x14ac:dyDescent="0.25">
      <c r="A6" s="396"/>
      <c r="B6" s="33" t="s">
        <v>331</v>
      </c>
      <c r="C6" s="33" t="s">
        <v>407</v>
      </c>
      <c r="D6" s="7"/>
    </row>
    <row r="7" spans="1:4" ht="52.8" x14ac:dyDescent="0.25">
      <c r="A7" s="396"/>
      <c r="B7" s="33" t="s">
        <v>712</v>
      </c>
      <c r="C7" s="33" t="s">
        <v>713</v>
      </c>
      <c r="D7" s="44"/>
    </row>
    <row r="8" spans="1:4" ht="52.8" x14ac:dyDescent="0.25">
      <c r="A8" s="396"/>
      <c r="B8" s="8" t="s">
        <v>708</v>
      </c>
      <c r="C8" s="8" t="s">
        <v>989</v>
      </c>
      <c r="D8" s="44"/>
    </row>
    <row r="9" spans="1:4" x14ac:dyDescent="0.25">
      <c r="A9" s="396"/>
      <c r="B9" s="112" t="s">
        <v>707</v>
      </c>
      <c r="C9" s="8"/>
      <c r="D9" s="44"/>
    </row>
    <row r="10" spans="1:4" x14ac:dyDescent="0.25">
      <c r="A10" s="396"/>
      <c r="B10" s="8" t="s">
        <v>181</v>
      </c>
      <c r="C10" s="8" t="s">
        <v>406</v>
      </c>
      <c r="D10" s="44"/>
    </row>
    <row r="11" spans="1:4" ht="26.4" x14ac:dyDescent="0.25">
      <c r="A11" s="397"/>
      <c r="B11" s="8" t="s">
        <v>153</v>
      </c>
      <c r="C11" s="8" t="s">
        <v>408</v>
      </c>
      <c r="D11" s="44"/>
    </row>
    <row r="12" spans="1:4" ht="26.4" x14ac:dyDescent="0.25">
      <c r="A12" s="395" t="s">
        <v>130</v>
      </c>
      <c r="B12" s="8" t="s">
        <v>410</v>
      </c>
      <c r="C12" s="8" t="s">
        <v>409</v>
      </c>
      <c r="D12" s="44"/>
    </row>
    <row r="13" spans="1:4" ht="26.4" x14ac:dyDescent="0.25">
      <c r="A13" s="396"/>
      <c r="B13" s="8" t="s">
        <v>1156</v>
      </c>
      <c r="C13" s="8" t="s">
        <v>1157</v>
      </c>
      <c r="D13" s="44"/>
    </row>
    <row r="14" spans="1:4" ht="26.4" x14ac:dyDescent="0.25">
      <c r="A14" s="396"/>
      <c r="B14" s="8" t="s">
        <v>412</v>
      </c>
      <c r="C14" s="8" t="s">
        <v>411</v>
      </c>
      <c r="D14" s="44"/>
    </row>
    <row r="15" spans="1:4" ht="66" x14ac:dyDescent="0.25">
      <c r="A15" s="396"/>
      <c r="B15" s="112" t="s">
        <v>1068</v>
      </c>
      <c r="C15" s="8"/>
      <c r="D15" s="44"/>
    </row>
    <row r="16" spans="1:4" x14ac:dyDescent="0.25">
      <c r="A16" s="396"/>
      <c r="B16" s="8" t="s">
        <v>138</v>
      </c>
      <c r="C16" s="8" t="s">
        <v>413</v>
      </c>
      <c r="D16" s="44"/>
    </row>
    <row r="17" spans="1:4" ht="26.4" x14ac:dyDescent="0.25">
      <c r="A17" s="396"/>
      <c r="B17" s="33" t="s">
        <v>851</v>
      </c>
      <c r="C17" s="33" t="s">
        <v>852</v>
      </c>
      <c r="D17" s="44"/>
    </row>
    <row r="18" spans="1:4" ht="26.4" x14ac:dyDescent="0.25">
      <c r="A18" s="396"/>
      <c r="B18" s="8" t="s">
        <v>527</v>
      </c>
      <c r="C18" s="8" t="s">
        <v>414</v>
      </c>
      <c r="D18" s="44"/>
    </row>
    <row r="19" spans="1:4" x14ac:dyDescent="0.25">
      <c r="A19" s="396"/>
      <c r="B19" s="33" t="s">
        <v>963</v>
      </c>
      <c r="C19" s="33" t="s">
        <v>964</v>
      </c>
      <c r="D19" s="44"/>
    </row>
    <row r="20" spans="1:4" x14ac:dyDescent="0.25">
      <c r="A20" s="396"/>
      <c r="B20" s="8" t="s">
        <v>298</v>
      </c>
      <c r="C20" s="8" t="s">
        <v>415</v>
      </c>
      <c r="D20" s="44"/>
    </row>
    <row r="21" spans="1:4" x14ac:dyDescent="0.25">
      <c r="A21" s="397"/>
      <c r="B21" s="8" t="s">
        <v>582</v>
      </c>
      <c r="C21" s="8" t="s">
        <v>583</v>
      </c>
      <c r="D21" s="44"/>
    </row>
    <row r="22" spans="1:4" ht="26.4" x14ac:dyDescent="0.25">
      <c r="A22" s="395" t="s">
        <v>131</v>
      </c>
      <c r="B22" s="33" t="s">
        <v>838</v>
      </c>
      <c r="C22" s="33" t="s">
        <v>839</v>
      </c>
      <c r="D22" s="44"/>
    </row>
    <row r="23" spans="1:4" ht="39.6" x14ac:dyDescent="0.25">
      <c r="A23" s="397"/>
      <c r="B23" s="8" t="s">
        <v>693</v>
      </c>
      <c r="C23" s="8" t="s">
        <v>694</v>
      </c>
      <c r="D23" s="44"/>
    </row>
    <row r="24" spans="1:4" ht="26.4" x14ac:dyDescent="0.25">
      <c r="A24" s="395" t="s">
        <v>123</v>
      </c>
      <c r="B24" s="8" t="s">
        <v>297</v>
      </c>
      <c r="C24" s="8" t="s">
        <v>416</v>
      </c>
      <c r="D24" s="44"/>
    </row>
    <row r="25" spans="1:4" ht="26.4" x14ac:dyDescent="0.25">
      <c r="A25" s="396"/>
      <c r="B25" s="33" t="s">
        <v>840</v>
      </c>
      <c r="C25" s="33" t="s">
        <v>955</v>
      </c>
      <c r="D25" s="44"/>
    </row>
    <row r="26" spans="1:4" ht="26.4" x14ac:dyDescent="0.25">
      <c r="A26" s="396"/>
      <c r="B26" s="8" t="s">
        <v>841</v>
      </c>
      <c r="C26" s="33" t="s">
        <v>956</v>
      </c>
      <c r="D26" s="44"/>
    </row>
    <row r="27" spans="1:4" ht="26.4" x14ac:dyDescent="0.25">
      <c r="A27" s="396"/>
      <c r="B27" s="33" t="s">
        <v>1069</v>
      </c>
      <c r="C27" s="33" t="s">
        <v>1070</v>
      </c>
      <c r="D27" s="44"/>
    </row>
    <row r="28" spans="1:4" ht="26.4" x14ac:dyDescent="0.25">
      <c r="A28" s="396"/>
      <c r="B28" s="33" t="s">
        <v>842</v>
      </c>
      <c r="C28" s="33" t="s">
        <v>957</v>
      </c>
      <c r="D28" s="44"/>
    </row>
    <row r="29" spans="1:4" ht="26.4" x14ac:dyDescent="0.25">
      <c r="A29" s="396"/>
      <c r="B29" s="33" t="s">
        <v>843</v>
      </c>
      <c r="C29" s="33" t="s">
        <v>958</v>
      </c>
      <c r="D29" s="44"/>
    </row>
    <row r="30" spans="1:4" ht="26.4" x14ac:dyDescent="0.25">
      <c r="A30" s="396"/>
      <c r="B30" s="33" t="s">
        <v>844</v>
      </c>
      <c r="C30" s="33" t="s">
        <v>959</v>
      </c>
      <c r="D30" s="44"/>
    </row>
    <row r="31" spans="1:4" ht="26.4" x14ac:dyDescent="0.25">
      <c r="A31" s="397"/>
      <c r="B31" s="33" t="s">
        <v>990</v>
      </c>
      <c r="C31" s="33" t="s">
        <v>991</v>
      </c>
      <c r="D31" s="44"/>
    </row>
    <row r="32" spans="1:4" x14ac:dyDescent="0.25">
      <c r="A32" s="395" t="s">
        <v>124</v>
      </c>
      <c r="B32" s="8" t="s">
        <v>521</v>
      </c>
      <c r="C32" s="8" t="s">
        <v>522</v>
      </c>
      <c r="D32" s="44"/>
    </row>
    <row r="33" spans="1:4" ht="52.8" x14ac:dyDescent="0.25">
      <c r="A33" s="396"/>
      <c r="B33" s="33" t="s">
        <v>830</v>
      </c>
      <c r="C33" s="33" t="s">
        <v>831</v>
      </c>
      <c r="D33" s="44"/>
    </row>
    <row r="34" spans="1:4" ht="26.4" x14ac:dyDescent="0.25">
      <c r="A34" s="397"/>
      <c r="B34" s="11" t="s">
        <v>934</v>
      </c>
      <c r="C34" s="8" t="s">
        <v>935</v>
      </c>
      <c r="D34" s="44"/>
    </row>
    <row r="35" spans="1:4" x14ac:dyDescent="0.25">
      <c r="A35" s="376" t="s">
        <v>128</v>
      </c>
      <c r="B35" s="377"/>
      <c r="C35" s="136"/>
      <c r="D35" s="137"/>
    </row>
    <row r="36" spans="1:4" x14ac:dyDescent="0.25">
      <c r="A36" s="399" t="s">
        <v>313</v>
      </c>
      <c r="B36" s="8" t="s">
        <v>580</v>
      </c>
      <c r="C36" s="8" t="s">
        <v>581</v>
      </c>
      <c r="D36" s="44"/>
    </row>
    <row r="37" spans="1:4" x14ac:dyDescent="0.25">
      <c r="A37" s="401"/>
      <c r="B37" s="8" t="s">
        <v>681</v>
      </c>
      <c r="C37" s="8" t="s">
        <v>682</v>
      </c>
      <c r="D37" s="44"/>
    </row>
    <row r="38" spans="1:4" ht="52.8" x14ac:dyDescent="0.25">
      <c r="A38" s="38" t="s">
        <v>754</v>
      </c>
      <c r="B38" s="62" t="s">
        <v>755</v>
      </c>
      <c r="C38" s="62" t="s">
        <v>756</v>
      </c>
      <c r="D38" s="44"/>
    </row>
    <row r="39" spans="1:4" x14ac:dyDescent="0.25">
      <c r="A39" s="114"/>
      <c r="B39" s="8"/>
      <c r="C39" s="8"/>
      <c r="D39" s="44"/>
    </row>
    <row r="40" spans="1:4" x14ac:dyDescent="0.25">
      <c r="A40" s="101"/>
      <c r="B40" s="64"/>
      <c r="C40" s="64"/>
      <c r="D40" s="44"/>
    </row>
    <row r="41" spans="1:4" x14ac:dyDescent="0.25">
      <c r="A41" s="101"/>
      <c r="B41" s="64"/>
      <c r="C41" s="64"/>
      <c r="D41" s="44"/>
    </row>
  </sheetData>
  <mergeCells count="8">
    <mergeCell ref="A36:A37"/>
    <mergeCell ref="A35:B35"/>
    <mergeCell ref="A22:A23"/>
    <mergeCell ref="A1:D1"/>
    <mergeCell ref="A24:A31"/>
    <mergeCell ref="A5:A11"/>
    <mergeCell ref="A12:A21"/>
    <mergeCell ref="A32:A34"/>
  </mergeCells>
  <conditionalFormatting sqref="D1:D1048576">
    <cfRule type="cellIs" dxfId="51" priority="17" stopIfTrue="1" operator="equal">
      <formula>3</formula>
    </cfRule>
    <cfRule type="cellIs" dxfId="50" priority="18" stopIfTrue="1" operator="equal">
      <formula>2</formula>
    </cfRule>
    <cfRule type="cellIs" dxfId="49" priority="19" stopIfTrue="1" operator="equal">
      <formula>1</formula>
    </cfRule>
    <cfRule type="cellIs" dxfId="48" priority="20"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20:C65536 C1:C18" xr:uid="{00000000-0002-0000-1600-000000000000}">
      <formula1>250</formula1>
    </dataValidation>
    <dataValidation type="list" allowBlank="1" showInputMessage="1" showErrorMessage="1" sqref="D1:D1048576" xr:uid="{00000000-0002-0000-16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12</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
      <c r="B5" s="192" t="s">
        <v>900</v>
      </c>
      <c r="C5" s="131"/>
      <c r="D5" s="44"/>
    </row>
    <row r="6" spans="1:4" x14ac:dyDescent="0.25">
      <c r="A6" s="38"/>
      <c r="B6" s="8"/>
      <c r="C6" s="33"/>
      <c r="D6" s="44"/>
    </row>
    <row r="7" spans="1:4" x14ac:dyDescent="0.25">
      <c r="A7" s="9"/>
      <c r="B7" s="64"/>
      <c r="C7" s="8"/>
      <c r="D7" s="44"/>
    </row>
    <row r="8" spans="1:4" x14ac:dyDescent="0.25">
      <c r="A8" s="9"/>
      <c r="B8" s="64"/>
      <c r="C8" s="8"/>
      <c r="D8" s="44"/>
    </row>
  </sheetData>
  <mergeCells count="1">
    <mergeCell ref="A1:D1"/>
  </mergeCells>
  <conditionalFormatting sqref="D1:D1048576">
    <cfRule type="cellIs" dxfId="47" priority="1" stopIfTrue="1" operator="equal">
      <formula>"#"</formula>
    </cfRule>
    <cfRule type="cellIs" dxfId="46" priority="2" stopIfTrue="1" operator="equal">
      <formula>3</formula>
    </cfRule>
    <cfRule type="cellIs" dxfId="45" priority="3" stopIfTrue="1" operator="equal">
      <formula>2</formula>
    </cfRule>
    <cfRule type="cellIs" dxfId="44" priority="4" stopIfTrue="1" operator="equal">
      <formula>1</formula>
    </cfRule>
  </conditionalFormatting>
  <dataValidations count="2">
    <dataValidation type="list" allowBlank="1" showInputMessage="1" showErrorMessage="1" sqref="D2:D65536" xr:uid="{00000000-0002-0000-17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7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D44"/>
  <sheetViews>
    <sheetView view="pageBreakPreview" zoomScaleNormal="100" zoomScaleSheetLayoutView="100" workbookViewId="0">
      <pane ySplit="3" topLeftCell="A26"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63" customWidth="1"/>
    <col min="4" max="4" width="8.6640625" style="18" customWidth="1"/>
    <col min="5" max="16384" width="11.44140625" style="18"/>
  </cols>
  <sheetData>
    <row r="1" spans="1:4" ht="25.8" x14ac:dyDescent="0.45">
      <c r="A1" s="388" t="s">
        <v>164</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789</v>
      </c>
      <c r="C5" s="33"/>
      <c r="D5" s="44"/>
    </row>
    <row r="6" spans="1:4" x14ac:dyDescent="0.25">
      <c r="A6" s="392"/>
      <c r="B6" s="154" t="s">
        <v>790</v>
      </c>
      <c r="C6" s="33"/>
      <c r="D6" s="44"/>
    </row>
    <row r="7" spans="1:4" x14ac:dyDescent="0.25">
      <c r="A7" s="387"/>
      <c r="B7" s="154" t="s">
        <v>791</v>
      </c>
      <c r="C7" s="33"/>
      <c r="D7" s="44"/>
    </row>
    <row r="8" spans="1:4" x14ac:dyDescent="0.25">
      <c r="A8" s="395" t="s">
        <v>1018</v>
      </c>
      <c r="B8" s="8" t="s">
        <v>182</v>
      </c>
      <c r="C8" s="8" t="s">
        <v>418</v>
      </c>
      <c r="D8" s="44"/>
    </row>
    <row r="9" spans="1:4" x14ac:dyDescent="0.25">
      <c r="A9" s="397"/>
      <c r="B9" s="8" t="s">
        <v>429</v>
      </c>
      <c r="C9" s="8" t="s">
        <v>428</v>
      </c>
      <c r="D9" s="44"/>
    </row>
    <row r="10" spans="1:4" x14ac:dyDescent="0.25">
      <c r="A10" s="398" t="s">
        <v>130</v>
      </c>
      <c r="B10" s="8" t="s">
        <v>304</v>
      </c>
      <c r="C10" s="8" t="s">
        <v>430</v>
      </c>
      <c r="D10" s="44"/>
    </row>
    <row r="11" spans="1:4" x14ac:dyDescent="0.25">
      <c r="A11" s="398"/>
      <c r="B11" s="8" t="s">
        <v>199</v>
      </c>
      <c r="C11" s="8" t="s">
        <v>431</v>
      </c>
      <c r="D11" s="44"/>
    </row>
    <row r="12" spans="1:4" ht="39.6" x14ac:dyDescent="0.25">
      <c r="A12" s="395" t="s">
        <v>123</v>
      </c>
      <c r="B12" s="33" t="s">
        <v>845</v>
      </c>
      <c r="C12" s="33" t="s">
        <v>961</v>
      </c>
      <c r="D12" s="44"/>
    </row>
    <row r="13" spans="1:4" ht="26.4" x14ac:dyDescent="0.25">
      <c r="A13" s="397"/>
      <c r="B13" s="33" t="s">
        <v>846</v>
      </c>
      <c r="C13" s="33" t="s">
        <v>962</v>
      </c>
      <c r="D13" s="44"/>
    </row>
    <row r="14" spans="1:4" ht="39.6" x14ac:dyDescent="0.25">
      <c r="A14" s="395" t="s">
        <v>131</v>
      </c>
      <c r="B14" s="8" t="s">
        <v>827</v>
      </c>
      <c r="C14" s="8" t="s">
        <v>828</v>
      </c>
      <c r="D14" s="44"/>
    </row>
    <row r="15" spans="1:4" ht="26.4" x14ac:dyDescent="0.25">
      <c r="A15" s="397"/>
      <c r="B15" s="8" t="s">
        <v>441</v>
      </c>
      <c r="C15" s="8" t="s">
        <v>442</v>
      </c>
      <c r="D15" s="44"/>
    </row>
    <row r="16" spans="1:4" ht="39.6" x14ac:dyDescent="0.25">
      <c r="A16" s="38" t="s">
        <v>124</v>
      </c>
      <c r="B16" s="8" t="s">
        <v>306</v>
      </c>
      <c r="C16" s="8" t="s">
        <v>432</v>
      </c>
      <c r="D16" s="44"/>
    </row>
    <row r="17" spans="1:4" x14ac:dyDescent="0.25">
      <c r="A17" s="376" t="s">
        <v>128</v>
      </c>
      <c r="B17" s="377"/>
      <c r="C17" s="136"/>
      <c r="D17" s="137"/>
    </row>
    <row r="18" spans="1:4" x14ac:dyDescent="0.25">
      <c r="A18" s="395" t="s">
        <v>274</v>
      </c>
      <c r="B18" s="8" t="s">
        <v>507</v>
      </c>
      <c r="C18" s="8" t="s">
        <v>508</v>
      </c>
      <c r="D18" s="44"/>
    </row>
    <row r="19" spans="1:4" ht="39.6" x14ac:dyDescent="0.25">
      <c r="A19" s="396"/>
      <c r="B19" s="33" t="s">
        <v>777</v>
      </c>
      <c r="C19" s="33" t="s">
        <v>862</v>
      </c>
      <c r="D19" s="44"/>
    </row>
    <row r="20" spans="1:4" ht="26.4" x14ac:dyDescent="0.25">
      <c r="A20" s="396"/>
      <c r="B20" s="33" t="s">
        <v>778</v>
      </c>
      <c r="C20" s="33" t="s">
        <v>779</v>
      </c>
      <c r="D20" s="44"/>
    </row>
    <row r="21" spans="1:4" ht="26.4" x14ac:dyDescent="0.25">
      <c r="A21" s="396"/>
      <c r="B21" s="11" t="s">
        <v>689</v>
      </c>
      <c r="C21" s="11" t="s">
        <v>690</v>
      </c>
      <c r="D21" s="44"/>
    </row>
    <row r="22" spans="1:4" ht="26.4" x14ac:dyDescent="0.25">
      <c r="A22" s="396"/>
      <c r="B22" s="8" t="s">
        <v>509</v>
      </c>
      <c r="C22" s="8" t="s">
        <v>510</v>
      </c>
      <c r="D22" s="44"/>
    </row>
    <row r="23" spans="1:4" x14ac:dyDescent="0.25">
      <c r="A23" s="396"/>
      <c r="B23" s="33" t="s">
        <v>618</v>
      </c>
      <c r="C23" s="33" t="s">
        <v>619</v>
      </c>
      <c r="D23" s="44"/>
    </row>
    <row r="24" spans="1:4" x14ac:dyDescent="0.25">
      <c r="A24" s="396"/>
      <c r="B24" s="8" t="s">
        <v>427</v>
      </c>
      <c r="C24" s="8" t="s">
        <v>426</v>
      </c>
      <c r="D24" s="44"/>
    </row>
    <row r="25" spans="1:4" x14ac:dyDescent="0.25">
      <c r="A25" s="396"/>
      <c r="B25" s="8" t="s">
        <v>745</v>
      </c>
      <c r="C25" s="8" t="s">
        <v>746</v>
      </c>
      <c r="D25" s="44"/>
    </row>
    <row r="26" spans="1:4" x14ac:dyDescent="0.25">
      <c r="A26" s="397"/>
      <c r="B26" s="8" t="s">
        <v>743</v>
      </c>
      <c r="C26" s="8" t="s">
        <v>744</v>
      </c>
      <c r="D26" s="44"/>
    </row>
    <row r="27" spans="1:4" x14ac:dyDescent="0.25">
      <c r="A27" s="395" t="s">
        <v>313</v>
      </c>
      <c r="B27" s="8" t="s">
        <v>198</v>
      </c>
      <c r="C27" s="8" t="s">
        <v>417</v>
      </c>
      <c r="D27" s="44"/>
    </row>
    <row r="28" spans="1:4" x14ac:dyDescent="0.25">
      <c r="A28" s="396"/>
      <c r="B28" s="8" t="s">
        <v>303</v>
      </c>
      <c r="C28" s="8" t="s">
        <v>419</v>
      </c>
      <c r="D28" s="44"/>
    </row>
    <row r="29" spans="1:4" x14ac:dyDescent="0.25">
      <c r="A29" s="396"/>
      <c r="B29" s="8" t="s">
        <v>421</v>
      </c>
      <c r="C29" s="8" t="s">
        <v>420</v>
      </c>
      <c r="D29" s="44"/>
    </row>
    <row r="30" spans="1:4" x14ac:dyDescent="0.25">
      <c r="A30" s="396"/>
      <c r="B30" s="8" t="s">
        <v>687</v>
      </c>
      <c r="C30" s="8" t="s">
        <v>688</v>
      </c>
      <c r="D30" s="44"/>
    </row>
    <row r="31" spans="1:4" ht="26.4" x14ac:dyDescent="0.25">
      <c r="A31" s="396"/>
      <c r="B31" s="8" t="s">
        <v>679</v>
      </c>
      <c r="C31" s="8" t="s">
        <v>680</v>
      </c>
      <c r="D31" s="44"/>
    </row>
    <row r="32" spans="1:4" ht="26.4" x14ac:dyDescent="0.25">
      <c r="A32" s="396"/>
      <c r="B32" s="11" t="s">
        <v>684</v>
      </c>
      <c r="C32" s="11" t="s">
        <v>683</v>
      </c>
      <c r="D32" s="44"/>
    </row>
    <row r="33" spans="1:4" x14ac:dyDescent="0.25">
      <c r="A33" s="396"/>
      <c r="B33" s="11" t="s">
        <v>685</v>
      </c>
      <c r="C33" s="11" t="s">
        <v>686</v>
      </c>
      <c r="D33" s="44"/>
    </row>
    <row r="34" spans="1:4" ht="26.4" x14ac:dyDescent="0.25">
      <c r="A34" s="396"/>
      <c r="B34" s="8" t="s">
        <v>305</v>
      </c>
      <c r="C34" s="8" t="s">
        <v>422</v>
      </c>
      <c r="D34" s="44"/>
    </row>
    <row r="35" spans="1:4" ht="39.6" x14ac:dyDescent="0.25">
      <c r="A35" s="396"/>
      <c r="B35" s="8" t="s">
        <v>424</v>
      </c>
      <c r="C35" s="8" t="s">
        <v>423</v>
      </c>
      <c r="D35" s="44"/>
    </row>
    <row r="36" spans="1:4" x14ac:dyDescent="0.25">
      <c r="A36" s="397"/>
      <c r="B36" s="8" t="s">
        <v>677</v>
      </c>
      <c r="C36" s="8" t="s">
        <v>678</v>
      </c>
      <c r="D36" s="44"/>
    </row>
    <row r="37" spans="1:4" ht="26.4" x14ac:dyDescent="0.25">
      <c r="A37" s="395" t="s">
        <v>506</v>
      </c>
      <c r="B37" s="11" t="s">
        <v>783</v>
      </c>
      <c r="C37" s="11" t="s">
        <v>782</v>
      </c>
      <c r="D37" s="44"/>
    </row>
    <row r="38" spans="1:4" ht="26.4" x14ac:dyDescent="0.25">
      <c r="A38" s="396"/>
      <c r="B38" s="11" t="s">
        <v>992</v>
      </c>
      <c r="C38" s="11" t="s">
        <v>993</v>
      </c>
      <c r="D38" s="44"/>
    </row>
    <row r="39" spans="1:4" ht="26.4" x14ac:dyDescent="0.25">
      <c r="A39" s="396"/>
      <c r="B39" s="8" t="s">
        <v>321</v>
      </c>
      <c r="C39" s="8" t="s">
        <v>425</v>
      </c>
      <c r="D39" s="44"/>
    </row>
    <row r="40" spans="1:4" ht="26.4" x14ac:dyDescent="0.25">
      <c r="A40" s="395" t="s">
        <v>667</v>
      </c>
      <c r="B40" s="11" t="s">
        <v>668</v>
      </c>
      <c r="C40" s="11" t="s">
        <v>669</v>
      </c>
      <c r="D40" s="44"/>
    </row>
    <row r="41" spans="1:4" x14ac:dyDescent="0.25">
      <c r="A41" s="397"/>
      <c r="B41" s="11" t="s">
        <v>671</v>
      </c>
      <c r="C41" s="11" t="s">
        <v>670</v>
      </c>
      <c r="D41" s="44"/>
    </row>
    <row r="42" spans="1:4" x14ac:dyDescent="0.25">
      <c r="A42" s="38"/>
      <c r="B42" s="11"/>
      <c r="C42" s="8"/>
      <c r="D42" s="44"/>
    </row>
    <row r="43" spans="1:4" x14ac:dyDescent="0.25">
      <c r="A43" s="89"/>
      <c r="B43" s="11"/>
      <c r="C43" s="8"/>
      <c r="D43" s="44"/>
    </row>
    <row r="44" spans="1:4" x14ac:dyDescent="0.25">
      <c r="A44" s="89"/>
      <c r="B44" s="8"/>
      <c r="C44" s="8"/>
      <c r="D44" s="44"/>
    </row>
  </sheetData>
  <mergeCells count="11">
    <mergeCell ref="A40:A41"/>
    <mergeCell ref="A27:A36"/>
    <mergeCell ref="A37:A39"/>
    <mergeCell ref="A14:A15"/>
    <mergeCell ref="A10:A11"/>
    <mergeCell ref="A1:D1"/>
    <mergeCell ref="A17:B17"/>
    <mergeCell ref="A12:A13"/>
    <mergeCell ref="A18:A26"/>
    <mergeCell ref="A8:A9"/>
    <mergeCell ref="A5:A7"/>
  </mergeCells>
  <conditionalFormatting sqref="D1:D1048576">
    <cfRule type="cellIs" dxfId="43" priority="1" stopIfTrue="1" operator="equal">
      <formula>"#"</formula>
    </cfRule>
    <cfRule type="cellIs" dxfId="42" priority="2" stopIfTrue="1" operator="equal">
      <formula>3</formula>
    </cfRule>
    <cfRule type="cellIs" dxfId="41" priority="3" stopIfTrue="1" operator="equal">
      <formula>2</formula>
    </cfRule>
    <cfRule type="cellIs" dxfId="40" priority="4" stopIfTrue="1" operator="equal">
      <formula>1</formula>
    </cfRule>
  </conditionalFormatting>
  <dataValidations count="2">
    <dataValidation type="list" allowBlank="1" showInputMessage="1" showErrorMessage="1" sqref="D1:D1048576" xr:uid="{00000000-0002-0000-18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8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20</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
      <c r="B5" s="192" t="s">
        <v>900</v>
      </c>
      <c r="C5" s="131"/>
      <c r="D5" s="44"/>
    </row>
    <row r="6" spans="1:4" x14ac:dyDescent="0.25">
      <c r="A6" s="38"/>
      <c r="B6" s="8"/>
      <c r="C6" s="33"/>
      <c r="D6" s="44"/>
    </row>
    <row r="7" spans="1:4" x14ac:dyDescent="0.25">
      <c r="A7" s="9"/>
      <c r="B7" s="64"/>
      <c r="C7" s="8"/>
      <c r="D7" s="44"/>
    </row>
    <row r="8" spans="1:4" x14ac:dyDescent="0.25">
      <c r="A8" s="9"/>
      <c r="B8" s="64"/>
      <c r="C8" s="8"/>
      <c r="D8" s="44"/>
    </row>
  </sheetData>
  <mergeCells count="1">
    <mergeCell ref="A1:D1"/>
  </mergeCells>
  <conditionalFormatting sqref="D1:D1048576">
    <cfRule type="cellIs" dxfId="39" priority="1" stopIfTrue="1" operator="equal">
      <formula>"#"</formula>
    </cfRule>
    <cfRule type="cellIs" dxfId="38" priority="2" stopIfTrue="1" operator="equal">
      <formula>3</formula>
    </cfRule>
    <cfRule type="cellIs" dxfId="37" priority="3" stopIfTrue="1" operator="equal">
      <formula>2</formula>
    </cfRule>
    <cfRule type="cellIs" dxfId="36"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900-000000000000}">
      <formula1>250</formula1>
    </dataValidation>
    <dataValidation type="list" allowBlank="1" showInputMessage="1" showErrorMessage="1" sqref="D2:D65536" xr:uid="{00000000-0002-0000-19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D12"/>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7" customHeight="1" x14ac:dyDescent="0.45">
      <c r="A1" s="388" t="s">
        <v>13</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ht="26.4" x14ac:dyDescent="0.25">
      <c r="A5" s="389" t="s">
        <v>1089</v>
      </c>
      <c r="B5" s="212" t="s">
        <v>1146</v>
      </c>
      <c r="C5" s="212" t="s">
        <v>1147</v>
      </c>
      <c r="D5" s="44"/>
    </row>
    <row r="6" spans="1:4" ht="26.4" x14ac:dyDescent="0.25">
      <c r="A6" s="390"/>
      <c r="B6" s="212" t="s">
        <v>1148</v>
      </c>
      <c r="C6" s="212" t="s">
        <v>1149</v>
      </c>
      <c r="D6" s="44"/>
    </row>
    <row r="7" spans="1:4" x14ac:dyDescent="0.25">
      <c r="A7" s="390"/>
      <c r="B7" s="263" t="s">
        <v>1150</v>
      </c>
      <c r="C7" s="212"/>
      <c r="D7" s="44"/>
    </row>
    <row r="8" spans="1:4" ht="26.4" x14ac:dyDescent="0.25">
      <c r="A8" s="390"/>
      <c r="B8" s="263" t="s">
        <v>1151</v>
      </c>
      <c r="C8" s="212"/>
      <c r="D8" s="44"/>
    </row>
    <row r="9" spans="1:4" ht="26.4" x14ac:dyDescent="0.25">
      <c r="A9" s="391"/>
      <c r="B9" s="263" t="s">
        <v>1152</v>
      </c>
      <c r="C9" s="212"/>
      <c r="D9" s="44"/>
    </row>
    <row r="10" spans="1:4" x14ac:dyDescent="0.25">
      <c r="A10" s="84"/>
      <c r="B10" s="263"/>
      <c r="C10" s="212"/>
      <c r="D10" s="44"/>
    </row>
    <row r="11" spans="1:4" x14ac:dyDescent="0.25">
      <c r="A11" s="84"/>
      <c r="B11" s="263"/>
      <c r="C11" s="212"/>
      <c r="D11" s="44"/>
    </row>
    <row r="12" spans="1:4" x14ac:dyDescent="0.25">
      <c r="A12" s="9"/>
      <c r="B12" s="64"/>
      <c r="C12" s="8"/>
      <c r="D12" s="44"/>
    </row>
  </sheetData>
  <mergeCells count="2">
    <mergeCell ref="A1:D1"/>
    <mergeCell ref="A5:A9"/>
  </mergeCells>
  <conditionalFormatting sqref="D1:D1048576">
    <cfRule type="cellIs" dxfId="35" priority="1" stopIfTrue="1" operator="equal">
      <formula>"#"</formula>
    </cfRule>
    <cfRule type="cellIs" dxfId="34" priority="2" stopIfTrue="1" operator="equal">
      <formula>3</formula>
    </cfRule>
    <cfRule type="cellIs" dxfId="33" priority="3" stopIfTrue="1" operator="equal">
      <formula>2</formula>
    </cfRule>
    <cfRule type="cellIs" dxfId="32" priority="4" stopIfTrue="1" operator="equal">
      <formula>1</formula>
    </cfRule>
  </conditionalFormatting>
  <dataValidations count="2">
    <dataValidation type="list" allowBlank="1" showInputMessage="1" showErrorMessage="1" sqref="D2:D65540" xr:uid="{00000000-0002-0000-1A00-000000000000}">
      <formula1>PRIO</formula1>
    </dataValidation>
    <dataValidation type="textLength" operator="lessThan" allowBlank="1" showInputMessage="1" showErrorMessage="1" errorTitle="Texte trop long" error="Veuillez saisir moins de 255 caractères dans la case (maximum de 4 lignes environ)" sqref="C1:C1048576 B5:B11" xr:uid="{00000000-0002-0000-1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D47"/>
  <sheetViews>
    <sheetView view="pageBreakPreview" zoomScaleNormal="100" zoomScaleSheetLayoutView="100" workbookViewId="0">
      <pane ySplit="3" topLeftCell="A31" activePane="bottomLeft" state="frozenSplit"/>
      <selection activeCell="E41" sqref="E41"/>
      <selection pane="bottomLeft" activeCell="H34" sqref="H34"/>
    </sheetView>
  </sheetViews>
  <sheetFormatPr baseColWidth="10" defaultColWidth="11.44140625" defaultRowHeight="13.2" x14ac:dyDescent="0.25"/>
  <cols>
    <col min="1" max="1" width="17.6640625" style="23" customWidth="1"/>
    <col min="2" max="3" width="51.6640625" style="61" customWidth="1"/>
    <col min="4" max="4" width="8.6640625" style="23" customWidth="1"/>
    <col min="5" max="16384" width="11.44140625" style="23"/>
  </cols>
  <sheetData>
    <row r="1" spans="1:4" ht="25.8" x14ac:dyDescent="0.45">
      <c r="A1" s="379" t="s">
        <v>818</v>
      </c>
      <c r="B1" s="379"/>
      <c r="C1" s="379"/>
      <c r="D1" s="379"/>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789</v>
      </c>
      <c r="C5" s="33"/>
      <c r="D5" s="52"/>
    </row>
    <row r="6" spans="1:4" x14ac:dyDescent="0.25">
      <c r="A6" s="387"/>
      <c r="B6" s="154" t="s">
        <v>790</v>
      </c>
      <c r="C6" s="33"/>
      <c r="D6" s="52"/>
    </row>
    <row r="7" spans="1:4" ht="26.4" x14ac:dyDescent="0.25">
      <c r="A7" s="402" t="s">
        <v>1195</v>
      </c>
      <c r="B7" s="30" t="s">
        <v>1196</v>
      </c>
      <c r="C7" s="30" t="s">
        <v>1197</v>
      </c>
      <c r="D7" s="52"/>
    </row>
    <row r="8" spans="1:4" ht="26.4" x14ac:dyDescent="0.25">
      <c r="A8" s="403"/>
      <c r="B8" s="30" t="s">
        <v>154</v>
      </c>
      <c r="C8" s="30" t="s">
        <v>1198</v>
      </c>
      <c r="D8" s="52"/>
    </row>
    <row r="9" spans="1:4" ht="52.8" x14ac:dyDescent="0.25">
      <c r="A9" s="403"/>
      <c r="B9" s="196" t="s">
        <v>1199</v>
      </c>
      <c r="C9" s="196" t="s">
        <v>1199</v>
      </c>
      <c r="D9" s="52"/>
    </row>
    <row r="10" spans="1:4" ht="39.6" x14ac:dyDescent="0.25">
      <c r="A10" s="403"/>
      <c r="B10" s="196" t="s">
        <v>1200</v>
      </c>
      <c r="C10" s="196" t="s">
        <v>1200</v>
      </c>
      <c r="D10" s="52"/>
    </row>
    <row r="11" spans="1:4" ht="52.8" x14ac:dyDescent="0.25">
      <c r="A11" s="403"/>
      <c r="B11" s="196" t="s">
        <v>1201</v>
      </c>
      <c r="C11" s="196" t="s">
        <v>1201</v>
      </c>
      <c r="D11" s="52"/>
    </row>
    <row r="12" spans="1:4" ht="39.6" x14ac:dyDescent="0.25">
      <c r="A12" s="403"/>
      <c r="B12" s="196" t="s">
        <v>1202</v>
      </c>
      <c r="C12" s="196" t="s">
        <v>1202</v>
      </c>
      <c r="D12" s="52"/>
    </row>
    <row r="13" spans="1:4" ht="39.6" x14ac:dyDescent="0.25">
      <c r="A13" s="403"/>
      <c r="B13" s="196" t="s">
        <v>1203</v>
      </c>
      <c r="C13" s="196" t="s">
        <v>1203</v>
      </c>
      <c r="D13" s="52"/>
    </row>
    <row r="14" spans="1:4" ht="39.6" x14ac:dyDescent="0.25">
      <c r="A14" s="403"/>
      <c r="B14" s="196" t="s">
        <v>1204</v>
      </c>
      <c r="C14" s="196" t="s">
        <v>1204</v>
      </c>
      <c r="D14" s="52"/>
    </row>
    <row r="15" spans="1:4" ht="26.4" x14ac:dyDescent="0.25">
      <c r="A15" s="403"/>
      <c r="B15" s="196" t="s">
        <v>1205</v>
      </c>
      <c r="C15" s="196" t="s">
        <v>1206</v>
      </c>
      <c r="D15" s="275"/>
    </row>
    <row r="16" spans="1:4" ht="39.6" x14ac:dyDescent="0.25">
      <c r="A16" s="402" t="s">
        <v>112</v>
      </c>
      <c r="B16" s="276" t="s">
        <v>863</v>
      </c>
      <c r="C16" s="276" t="s">
        <v>864</v>
      </c>
      <c r="D16" s="275"/>
    </row>
    <row r="17" spans="1:4" ht="26.4" x14ac:dyDescent="0.25">
      <c r="A17" s="403"/>
      <c r="B17" s="276" t="s">
        <v>1207</v>
      </c>
      <c r="C17" s="276" t="s">
        <v>1208</v>
      </c>
      <c r="D17" s="275"/>
    </row>
    <row r="18" spans="1:4" x14ac:dyDescent="0.25">
      <c r="A18" s="403"/>
      <c r="B18" s="276" t="s">
        <v>1209</v>
      </c>
      <c r="C18" s="276" t="s">
        <v>1209</v>
      </c>
      <c r="D18" s="275"/>
    </row>
    <row r="19" spans="1:4" x14ac:dyDescent="0.25">
      <c r="A19" s="403"/>
      <c r="B19" s="196" t="s">
        <v>308</v>
      </c>
      <c r="C19" s="196"/>
      <c r="D19" s="275"/>
    </row>
    <row r="20" spans="1:4" x14ac:dyDescent="0.25">
      <c r="A20" s="403"/>
      <c r="B20" s="276" t="s">
        <v>709</v>
      </c>
      <c r="C20" s="30" t="s">
        <v>710</v>
      </c>
      <c r="D20" s="275"/>
    </row>
    <row r="21" spans="1:4" x14ac:dyDescent="0.25">
      <c r="A21" s="403"/>
      <c r="B21" s="276" t="s">
        <v>143</v>
      </c>
      <c r="C21" s="276" t="s">
        <v>143</v>
      </c>
      <c r="D21" s="275"/>
    </row>
    <row r="22" spans="1:4" ht="26.4" x14ac:dyDescent="0.25">
      <c r="A22" s="403"/>
      <c r="B22" s="276" t="s">
        <v>1210</v>
      </c>
      <c r="C22" s="276" t="s">
        <v>1210</v>
      </c>
      <c r="D22" s="275"/>
    </row>
    <row r="23" spans="1:4" ht="39.6" x14ac:dyDescent="0.25">
      <c r="A23" s="403"/>
      <c r="B23" s="276" t="s">
        <v>1211</v>
      </c>
      <c r="C23" s="276" t="s">
        <v>1212</v>
      </c>
      <c r="D23" s="275"/>
    </row>
    <row r="24" spans="1:4" x14ac:dyDescent="0.25">
      <c r="A24" s="404" t="s">
        <v>130</v>
      </c>
      <c r="B24" s="276" t="s">
        <v>1213</v>
      </c>
      <c r="C24" s="276" t="s">
        <v>1214</v>
      </c>
      <c r="D24" s="275"/>
    </row>
    <row r="25" spans="1:4" x14ac:dyDescent="0.25">
      <c r="A25" s="404"/>
      <c r="B25" s="276" t="s">
        <v>1215</v>
      </c>
      <c r="C25" s="211" t="s">
        <v>1216</v>
      </c>
      <c r="D25" s="275"/>
    </row>
    <row r="26" spans="1:4" x14ac:dyDescent="0.25">
      <c r="A26" s="404"/>
      <c r="B26" s="277" t="s">
        <v>1217</v>
      </c>
      <c r="C26" s="277" t="s">
        <v>1218</v>
      </c>
      <c r="D26" s="275"/>
    </row>
    <row r="27" spans="1:4" ht="26.4" x14ac:dyDescent="0.25">
      <c r="A27" s="404"/>
      <c r="B27" s="277" t="s">
        <v>1219</v>
      </c>
      <c r="C27" s="277" t="s">
        <v>1220</v>
      </c>
      <c r="D27" s="275"/>
    </row>
    <row r="28" spans="1:4" ht="26.4" x14ac:dyDescent="0.25">
      <c r="A28" s="404"/>
      <c r="B28" s="277" t="s">
        <v>1221</v>
      </c>
      <c r="C28" s="277" t="s">
        <v>1222</v>
      </c>
      <c r="D28" s="275"/>
    </row>
    <row r="29" spans="1:4" x14ac:dyDescent="0.25">
      <c r="A29" s="404"/>
      <c r="B29" s="277" t="s">
        <v>1223</v>
      </c>
      <c r="C29" s="277" t="s">
        <v>1224</v>
      </c>
      <c r="D29" s="275"/>
    </row>
    <row r="30" spans="1:4" ht="26.4" x14ac:dyDescent="0.25">
      <c r="A30" s="402" t="s">
        <v>1225</v>
      </c>
      <c r="B30" s="277" t="s">
        <v>1226</v>
      </c>
      <c r="C30" s="277" t="s">
        <v>1226</v>
      </c>
      <c r="D30" s="275"/>
    </row>
    <row r="31" spans="1:4" ht="26.4" x14ac:dyDescent="0.25">
      <c r="A31" s="403"/>
      <c r="B31" s="277" t="s">
        <v>1227</v>
      </c>
      <c r="C31" s="277" t="s">
        <v>1227</v>
      </c>
      <c r="D31" s="275"/>
    </row>
    <row r="32" spans="1:4" ht="39.6" x14ac:dyDescent="0.25">
      <c r="A32" s="403"/>
      <c r="B32" s="277" t="s">
        <v>1228</v>
      </c>
      <c r="C32" s="277" t="s">
        <v>1228</v>
      </c>
      <c r="D32" s="275"/>
    </row>
    <row r="33" spans="1:4" ht="26.4" x14ac:dyDescent="0.25">
      <c r="A33" s="403"/>
      <c r="B33" s="277" t="s">
        <v>1229</v>
      </c>
      <c r="C33" s="277" t="s">
        <v>1229</v>
      </c>
      <c r="D33" s="275"/>
    </row>
    <row r="34" spans="1:4" ht="52.8" x14ac:dyDescent="0.25">
      <c r="A34" s="405"/>
      <c r="B34" s="277" t="s">
        <v>1230</v>
      </c>
      <c r="C34" s="277" t="s">
        <v>1231</v>
      </c>
      <c r="D34" s="275"/>
    </row>
    <row r="35" spans="1:4" x14ac:dyDescent="0.25">
      <c r="A35" s="376" t="s">
        <v>128</v>
      </c>
      <c r="B35" s="377"/>
      <c r="C35" s="136"/>
      <c r="D35" s="137"/>
    </row>
    <row r="36" spans="1:4" x14ac:dyDescent="0.25">
      <c r="A36" s="396" t="s">
        <v>183</v>
      </c>
      <c r="B36" s="33" t="s">
        <v>184</v>
      </c>
      <c r="C36" s="33" t="s">
        <v>436</v>
      </c>
      <c r="D36" s="51"/>
    </row>
    <row r="37" spans="1:4" ht="39.6" x14ac:dyDescent="0.25">
      <c r="A37" s="396"/>
      <c r="B37" s="33" t="s">
        <v>438</v>
      </c>
      <c r="C37" s="33" t="s">
        <v>437</v>
      </c>
      <c r="D37" s="51"/>
    </row>
    <row r="38" spans="1:4" ht="26.4" x14ac:dyDescent="0.25">
      <c r="A38" s="395" t="s">
        <v>938</v>
      </c>
      <c r="B38" s="196" t="s">
        <v>939</v>
      </c>
      <c r="C38" s="196" t="s">
        <v>940</v>
      </c>
      <c r="D38" s="51"/>
    </row>
    <row r="39" spans="1:4" ht="26.4" x14ac:dyDescent="0.25">
      <c r="A39" s="396"/>
      <c r="B39" s="196" t="s">
        <v>941</v>
      </c>
      <c r="C39" s="196" t="s">
        <v>942</v>
      </c>
      <c r="D39" s="51"/>
    </row>
    <row r="40" spans="1:4" ht="26.4" x14ac:dyDescent="0.25">
      <c r="A40" s="397"/>
      <c r="B40" s="196" t="s">
        <v>943</v>
      </c>
      <c r="C40" s="196" t="s">
        <v>944</v>
      </c>
      <c r="D40" s="51"/>
    </row>
    <row r="41" spans="1:4" x14ac:dyDescent="0.25">
      <c r="A41" s="395" t="s">
        <v>433</v>
      </c>
      <c r="B41" s="8" t="s">
        <v>434</v>
      </c>
      <c r="C41" s="8" t="s">
        <v>434</v>
      </c>
      <c r="D41" s="51"/>
    </row>
    <row r="42" spans="1:4" ht="26.4" x14ac:dyDescent="0.25">
      <c r="A42" s="397"/>
      <c r="B42" s="33" t="s">
        <v>435</v>
      </c>
      <c r="C42" s="33" t="s">
        <v>584</v>
      </c>
      <c r="D42" s="51"/>
    </row>
    <row r="43" spans="1:4" ht="39.6" x14ac:dyDescent="0.25">
      <c r="A43" s="402" t="s">
        <v>309</v>
      </c>
      <c r="B43" s="31" t="s">
        <v>310</v>
      </c>
      <c r="C43" s="31" t="s">
        <v>893</v>
      </c>
      <c r="D43" s="51"/>
    </row>
    <row r="44" spans="1:4" ht="39.6" x14ac:dyDescent="0.25">
      <c r="A44" s="403"/>
      <c r="B44" s="31" t="s">
        <v>820</v>
      </c>
      <c r="C44" s="31" t="s">
        <v>892</v>
      </c>
      <c r="D44" s="51"/>
    </row>
    <row r="45" spans="1:4" x14ac:dyDescent="0.25">
      <c r="A45" s="65"/>
      <c r="B45" s="22"/>
      <c r="C45" s="33"/>
      <c r="D45" s="51"/>
    </row>
    <row r="46" spans="1:4" x14ac:dyDescent="0.25">
      <c r="A46" s="65"/>
      <c r="B46" s="22"/>
      <c r="C46" s="33"/>
      <c r="D46" s="51"/>
    </row>
    <row r="47" spans="1:4" x14ac:dyDescent="0.25">
      <c r="A47" s="20"/>
      <c r="B47" s="60"/>
      <c r="C47" s="33"/>
      <c r="D47" s="51"/>
    </row>
  </sheetData>
  <mergeCells count="11">
    <mergeCell ref="A1:D1"/>
    <mergeCell ref="A35:B35"/>
    <mergeCell ref="A43:A44"/>
    <mergeCell ref="A41:A42"/>
    <mergeCell ref="A36:A37"/>
    <mergeCell ref="A5:A6"/>
    <mergeCell ref="A38:A40"/>
    <mergeCell ref="A7:A15"/>
    <mergeCell ref="A16:A23"/>
    <mergeCell ref="A24:A29"/>
    <mergeCell ref="A30:A34"/>
  </mergeCells>
  <conditionalFormatting sqref="D1:D1048576">
    <cfRule type="cellIs" dxfId="31" priority="25" stopIfTrue="1" operator="equal">
      <formula>3</formula>
    </cfRule>
    <cfRule type="cellIs" dxfId="30" priority="26" stopIfTrue="1" operator="equal">
      <formula>2</formula>
    </cfRule>
    <cfRule type="cellIs" dxfId="29" priority="27" stopIfTrue="1" operator="equal">
      <formula>1</formula>
    </cfRule>
    <cfRule type="cellIs" dxfId="28" priority="28" stopIfTrue="1" operator="equal">
      <formula>"#"</formula>
    </cfRule>
  </conditionalFormatting>
  <dataValidations count="2">
    <dataValidation type="list" allowBlank="1" showInputMessage="1" showErrorMessage="1" sqref="D43:D65556 D1:D35" xr:uid="{00000000-0002-0000-1B00-000000000000}">
      <formula1>PRIO</formula1>
    </dataValidation>
    <dataValidation type="textLength" operator="lessThan" allowBlank="1" showInputMessage="1" showErrorMessage="1" errorTitle="Texte trop long" error="Veuillez saisir moins de 255 caractères dans la case (maximum de 4 lignes environ)" sqref="B39:B40 C1:C8 B17:B18 B22:B23 B30:B34 C16:C65556" xr:uid="{00000000-0002-0000-1B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A1:D24"/>
  <sheetViews>
    <sheetView view="pageBreakPreview" zoomScaleNormal="100" zoomScaleSheetLayoutView="100" workbookViewId="0">
      <pane ySplit="3" topLeftCell="A4" activePane="bottomLeft" state="frozenSplit"/>
      <selection activeCell="E41" sqref="E41"/>
      <selection pane="bottomLeft" activeCell="G10" sqref="G10:G1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5.8" x14ac:dyDescent="0.45">
      <c r="A1" s="379" t="s">
        <v>114</v>
      </c>
      <c r="B1" s="379"/>
      <c r="C1" s="379"/>
      <c r="D1" s="379"/>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789</v>
      </c>
      <c r="C5" s="33"/>
      <c r="D5" s="7"/>
    </row>
    <row r="6" spans="1:4" x14ac:dyDescent="0.25">
      <c r="A6" s="392"/>
      <c r="B6" s="154" t="s">
        <v>790</v>
      </c>
      <c r="C6" s="33"/>
      <c r="D6" s="7"/>
    </row>
    <row r="7" spans="1:4" x14ac:dyDescent="0.25">
      <c r="A7" s="387"/>
      <c r="B7" s="154" t="s">
        <v>791</v>
      </c>
      <c r="C7" s="33"/>
      <c r="D7" s="7"/>
    </row>
    <row r="8" spans="1:4" ht="39.6" x14ac:dyDescent="0.25">
      <c r="A8" s="270" t="s">
        <v>124</v>
      </c>
      <c r="B8" s="31" t="s">
        <v>1160</v>
      </c>
      <c r="C8" s="31" t="s">
        <v>1159</v>
      </c>
      <c r="D8" s="7"/>
    </row>
    <row r="9" spans="1:4" x14ac:dyDescent="0.25">
      <c r="A9" s="406" t="s">
        <v>1191</v>
      </c>
      <c r="B9" s="30" t="s">
        <v>1192</v>
      </c>
      <c r="C9" s="30" t="s">
        <v>1192</v>
      </c>
      <c r="D9" s="7"/>
    </row>
    <row r="10" spans="1:4" x14ac:dyDescent="0.25">
      <c r="A10" s="407"/>
      <c r="B10" s="30" t="s">
        <v>853</v>
      </c>
      <c r="C10" s="30" t="s">
        <v>586</v>
      </c>
      <c r="D10" s="7"/>
    </row>
    <row r="11" spans="1:4" ht="39.6" x14ac:dyDescent="0.25">
      <c r="A11" s="407"/>
      <c r="B11" s="30" t="s">
        <v>1193</v>
      </c>
      <c r="C11" s="30" t="s">
        <v>1193</v>
      </c>
      <c r="D11" s="7"/>
    </row>
    <row r="12" spans="1:4" ht="26.4" x14ac:dyDescent="0.25">
      <c r="A12" s="408"/>
      <c r="B12" s="30" t="s">
        <v>1194</v>
      </c>
      <c r="C12" s="30" t="s">
        <v>1194</v>
      </c>
      <c r="D12" s="7"/>
    </row>
    <row r="13" spans="1:4" ht="26.4" x14ac:dyDescent="0.25">
      <c r="A13" s="372" t="s">
        <v>131</v>
      </c>
      <c r="B13" s="31" t="s">
        <v>854</v>
      </c>
      <c r="C13" s="31" t="s">
        <v>847</v>
      </c>
      <c r="D13" s="7"/>
    </row>
    <row r="14" spans="1:4" x14ac:dyDescent="0.25">
      <c r="A14" s="374"/>
      <c r="B14" s="31" t="s">
        <v>855</v>
      </c>
      <c r="C14" s="31" t="s">
        <v>848</v>
      </c>
      <c r="D14" s="7"/>
    </row>
    <row r="15" spans="1:4" ht="12.75" customHeight="1" x14ac:dyDescent="0.25">
      <c r="A15" s="372" t="s">
        <v>130</v>
      </c>
      <c r="B15" s="31" t="s">
        <v>623</v>
      </c>
      <c r="C15" s="31" t="s">
        <v>624</v>
      </c>
      <c r="D15" s="7"/>
    </row>
    <row r="16" spans="1:4" ht="26.4" x14ac:dyDescent="0.25">
      <c r="A16" s="373"/>
      <c r="B16" s="31" t="s">
        <v>292</v>
      </c>
      <c r="C16" s="31" t="s">
        <v>585</v>
      </c>
      <c r="D16" s="7"/>
    </row>
    <row r="17" spans="1:4" x14ac:dyDescent="0.25">
      <c r="A17" s="376" t="s">
        <v>128</v>
      </c>
      <c r="B17" s="377"/>
      <c r="C17" s="136"/>
      <c r="D17" s="137"/>
    </row>
    <row r="18" spans="1:4" ht="26.4" x14ac:dyDescent="0.25">
      <c r="A18" s="65" t="s">
        <v>903</v>
      </c>
      <c r="B18" s="31" t="s">
        <v>901</v>
      </c>
      <c r="C18" s="31" t="s">
        <v>902</v>
      </c>
      <c r="D18" s="44"/>
    </row>
    <row r="19" spans="1:4" ht="26.4" x14ac:dyDescent="0.25">
      <c r="A19" s="393" t="s">
        <v>499</v>
      </c>
      <c r="B19" s="31" t="s">
        <v>142</v>
      </c>
      <c r="C19" s="31" t="s">
        <v>588</v>
      </c>
      <c r="D19" s="44"/>
    </row>
    <row r="20" spans="1:4" x14ac:dyDescent="0.25">
      <c r="A20" s="393"/>
      <c r="B20" s="31" t="s">
        <v>141</v>
      </c>
      <c r="C20" s="31" t="s">
        <v>587</v>
      </c>
      <c r="D20" s="44"/>
    </row>
    <row r="21" spans="1:4" ht="26.4" x14ac:dyDescent="0.25">
      <c r="A21" s="393"/>
      <c r="B21" s="31" t="s">
        <v>140</v>
      </c>
      <c r="C21" s="31" t="s">
        <v>443</v>
      </c>
      <c r="D21" s="44"/>
    </row>
    <row r="22" spans="1:4" x14ac:dyDescent="0.25">
      <c r="A22" s="20"/>
      <c r="B22" s="8"/>
      <c r="C22" s="11"/>
      <c r="D22" s="44"/>
    </row>
    <row r="23" spans="1:4" x14ac:dyDescent="0.25">
      <c r="A23" s="84"/>
      <c r="B23" s="8"/>
      <c r="C23" s="11"/>
      <c r="D23" s="44"/>
    </row>
    <row r="24" spans="1:4" x14ac:dyDescent="0.25">
      <c r="A24" s="20"/>
      <c r="B24" s="8"/>
      <c r="C24" s="8"/>
      <c r="D24" s="44"/>
    </row>
  </sheetData>
  <mergeCells count="7">
    <mergeCell ref="A19:A21"/>
    <mergeCell ref="A1:D1"/>
    <mergeCell ref="A17:B17"/>
    <mergeCell ref="A5:A7"/>
    <mergeCell ref="A13:A14"/>
    <mergeCell ref="A15:A16"/>
    <mergeCell ref="A9:A12"/>
  </mergeCells>
  <conditionalFormatting sqref="D1:D1048576">
    <cfRule type="cellIs" dxfId="27" priority="1" stopIfTrue="1" operator="equal">
      <formula>"#"</formula>
    </cfRule>
    <cfRule type="cellIs" dxfId="26" priority="2" stopIfTrue="1" operator="equal">
      <formula>3</formula>
    </cfRule>
    <cfRule type="cellIs" dxfId="25" priority="3" stopIfTrue="1" operator="equal">
      <formula>2</formula>
    </cfRule>
    <cfRule type="cellIs" dxfId="24"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9:C65539 B9 B11:B12 C1:C17" xr:uid="{00000000-0002-0000-1C00-000001000000}">
      <formula1>250</formula1>
    </dataValidation>
    <dataValidation type="list" allowBlank="1" showInputMessage="1" showErrorMessage="1" sqref="D1:D1048576" xr:uid="{00000000-0002-0000-1C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F87D4-AAC0-4FCB-ACE6-78680AADB9B7}">
  <dimension ref="A1:J59"/>
  <sheetViews>
    <sheetView view="pageBreakPreview" zoomScaleNormal="100" zoomScaleSheetLayoutView="100" workbookViewId="0">
      <pane ySplit="1" topLeftCell="A2" activePane="bottomLeft" state="frozenSplit"/>
      <selection sqref="A1:J1"/>
      <selection pane="bottomLeft" sqref="A1:J1"/>
    </sheetView>
  </sheetViews>
  <sheetFormatPr baseColWidth="10" defaultRowHeight="14.4" x14ac:dyDescent="0.3"/>
  <cols>
    <col min="3" max="3" width="7.44140625" customWidth="1"/>
    <col min="4" max="4" width="8.109375" customWidth="1"/>
    <col min="5" max="5" width="37" customWidth="1"/>
    <col min="6" max="6" width="8.88671875" customWidth="1"/>
    <col min="7" max="7" width="5.6640625" customWidth="1"/>
    <col min="8" max="8" width="16.6640625" customWidth="1"/>
    <col min="9" max="9" width="9.88671875" customWidth="1"/>
    <col min="10" max="10" width="14" customWidth="1"/>
  </cols>
  <sheetData>
    <row r="1" spans="1:10" ht="35.1" customHeight="1" x14ac:dyDescent="0.3">
      <c r="A1" s="305" t="s">
        <v>1003</v>
      </c>
      <c r="B1" s="305"/>
      <c r="C1" s="305"/>
      <c r="D1" s="305"/>
      <c r="E1" s="305"/>
      <c r="F1" s="305"/>
      <c r="G1" s="305"/>
      <c r="H1" s="305"/>
      <c r="I1" s="305"/>
      <c r="J1" s="305"/>
    </row>
    <row r="2" spans="1:10" x14ac:dyDescent="0.3">
      <c r="A2" s="1"/>
      <c r="B2" s="1"/>
      <c r="C2" s="1"/>
      <c r="D2" s="1"/>
      <c r="E2" s="1"/>
      <c r="F2" s="1"/>
      <c r="G2" s="1"/>
      <c r="H2" s="1"/>
      <c r="I2" s="1"/>
    </row>
    <row r="3" spans="1:10" ht="44.25" customHeight="1" x14ac:dyDescent="0.3">
      <c r="A3" s="308" t="s">
        <v>604</v>
      </c>
      <c r="B3" s="308"/>
      <c r="C3" s="308"/>
      <c r="D3" s="308"/>
      <c r="E3" s="308"/>
      <c r="F3" s="308"/>
      <c r="G3" s="308"/>
      <c r="H3" s="308"/>
      <c r="I3" s="308"/>
      <c r="J3" s="308"/>
    </row>
    <row r="4" spans="1:10" ht="14.25" customHeight="1" x14ac:dyDescent="0.3">
      <c r="A4" s="316" t="s">
        <v>1158</v>
      </c>
      <c r="B4" s="316"/>
      <c r="C4" s="316"/>
      <c r="D4" s="316"/>
      <c r="E4" s="316"/>
      <c r="F4" s="316"/>
      <c r="G4" s="316"/>
      <c r="H4" s="316"/>
      <c r="I4" s="316"/>
      <c r="J4" s="316"/>
    </row>
    <row r="5" spans="1:10" ht="10.199999999999999" customHeight="1" x14ac:dyDescent="0.3">
      <c r="A5" s="2"/>
      <c r="B5" s="2"/>
      <c r="C5" s="2"/>
      <c r="D5" s="2"/>
      <c r="E5" s="2"/>
      <c r="F5" s="2"/>
      <c r="G5" s="2"/>
      <c r="H5" s="2"/>
      <c r="I5" s="2"/>
    </row>
    <row r="6" spans="1:10" ht="15" customHeight="1" x14ac:dyDescent="0.3">
      <c r="A6" s="317" t="s">
        <v>1072</v>
      </c>
      <c r="B6" s="317"/>
      <c r="C6" s="317"/>
      <c r="D6" s="317"/>
      <c r="E6" s="317"/>
      <c r="F6" s="317"/>
      <c r="G6" s="317"/>
      <c r="H6" s="317"/>
      <c r="I6" s="317"/>
      <c r="J6" s="317"/>
    </row>
    <row r="7" spans="1:10" x14ac:dyDescent="0.3">
      <c r="A7" s="318" t="s">
        <v>1071</v>
      </c>
      <c r="B7" s="318"/>
      <c r="C7" s="318"/>
      <c r="D7" s="318"/>
      <c r="E7" s="318"/>
      <c r="F7" s="318"/>
      <c r="G7" s="318"/>
      <c r="H7" s="318"/>
      <c r="I7" s="318"/>
      <c r="J7" s="318"/>
    </row>
    <row r="8" spans="1:10" ht="10.199999999999999" customHeight="1" x14ac:dyDescent="0.3">
      <c r="A8" s="2"/>
      <c r="B8" s="2"/>
      <c r="C8" s="2"/>
      <c r="D8" s="2"/>
      <c r="E8" s="2"/>
      <c r="F8" s="2"/>
      <c r="G8" s="2"/>
      <c r="H8" s="2"/>
      <c r="I8" s="2"/>
    </row>
    <row r="9" spans="1:10" ht="28.5" customHeight="1" x14ac:dyDescent="0.3">
      <c r="A9" s="309" t="s">
        <v>248</v>
      </c>
      <c r="B9" s="309"/>
      <c r="C9" s="309"/>
      <c r="D9" s="309"/>
      <c r="E9" s="309"/>
      <c r="F9" s="309"/>
      <c r="G9" s="309"/>
      <c r="H9" s="309"/>
      <c r="I9" s="309"/>
      <c r="J9" s="309"/>
    </row>
    <row r="10" spans="1:10" ht="10.199999999999999" customHeight="1" x14ac:dyDescent="0.3">
      <c r="A10" s="2"/>
      <c r="B10" s="2"/>
      <c r="C10" s="2"/>
      <c r="D10" s="2"/>
      <c r="E10" s="2"/>
      <c r="F10" s="2"/>
      <c r="G10" s="2"/>
      <c r="H10" s="2"/>
      <c r="I10" s="2"/>
    </row>
    <row r="11" spans="1:10" ht="28.5" customHeight="1" x14ac:dyDescent="0.3">
      <c r="A11" s="309" t="s">
        <v>1073</v>
      </c>
      <c r="B11" s="309"/>
      <c r="C11" s="309"/>
      <c r="D11" s="309"/>
      <c r="E11" s="309"/>
      <c r="F11" s="309"/>
      <c r="G11" s="309"/>
      <c r="H11" s="309"/>
      <c r="I11" s="309"/>
      <c r="J11" s="309"/>
    </row>
    <row r="12" spans="1:10" ht="10.199999999999999" customHeight="1" x14ac:dyDescent="0.3">
      <c r="A12" s="272"/>
      <c r="B12" s="3"/>
      <c r="C12" s="3"/>
      <c r="D12" s="3"/>
      <c r="E12" s="3"/>
      <c r="F12" s="3"/>
      <c r="G12" s="3"/>
      <c r="H12" s="3"/>
      <c r="I12" s="3"/>
    </row>
    <row r="13" spans="1:10" ht="47.25" customHeight="1" x14ac:dyDescent="0.3">
      <c r="A13" s="309" t="s">
        <v>1074</v>
      </c>
      <c r="B13" s="309"/>
      <c r="C13" s="309"/>
      <c r="D13" s="309"/>
      <c r="E13" s="309"/>
      <c r="F13" s="309"/>
      <c r="G13" s="309"/>
      <c r="H13" s="309"/>
      <c r="I13" s="309"/>
      <c r="J13" s="309"/>
    </row>
    <row r="14" spans="1:10" ht="10.199999999999999" customHeight="1" x14ac:dyDescent="0.3">
      <c r="A14" s="272"/>
      <c r="B14" s="3"/>
      <c r="C14" s="3"/>
      <c r="D14" s="3"/>
      <c r="E14" s="3"/>
      <c r="F14" s="3"/>
      <c r="G14" s="3"/>
      <c r="H14" s="3"/>
      <c r="I14" s="3"/>
    </row>
    <row r="15" spans="1:10" ht="31.5" customHeight="1" x14ac:dyDescent="0.3">
      <c r="A15" s="308" t="s">
        <v>1234</v>
      </c>
      <c r="B15" s="308"/>
      <c r="C15" s="308"/>
      <c r="D15" s="308"/>
      <c r="E15" s="308"/>
      <c r="F15" s="308"/>
      <c r="G15" s="308"/>
      <c r="H15" s="308"/>
      <c r="I15" s="308"/>
      <c r="J15" s="308"/>
    </row>
    <row r="16" spans="1:10" ht="30.75" customHeight="1" x14ac:dyDescent="0.3">
      <c r="A16" s="34">
        <v>1</v>
      </c>
      <c r="B16" s="311" t="s">
        <v>0</v>
      </c>
      <c r="C16" s="311"/>
      <c r="E16" s="308" t="s">
        <v>100</v>
      </c>
      <c r="F16" s="308"/>
      <c r="G16" s="308"/>
      <c r="H16" s="308"/>
      <c r="I16" s="308"/>
      <c r="J16" s="308"/>
    </row>
    <row r="17" spans="1:10" ht="15.75" customHeight="1" x14ac:dyDescent="0.3">
      <c r="A17" s="152"/>
      <c r="B17" s="315" t="s">
        <v>784</v>
      </c>
      <c r="C17" s="315"/>
      <c r="D17" s="315"/>
      <c r="E17" s="315"/>
      <c r="F17" s="315"/>
      <c r="G17" s="315"/>
      <c r="H17" s="315"/>
      <c r="I17" s="315"/>
      <c r="J17" s="315"/>
    </row>
    <row r="18" spans="1:10" ht="10.199999999999999" customHeight="1" x14ac:dyDescent="0.3">
      <c r="A18" s="5"/>
      <c r="B18" s="4"/>
      <c r="C18" s="4"/>
      <c r="E18" s="271"/>
      <c r="F18" s="271"/>
      <c r="G18" s="271"/>
      <c r="H18" s="271"/>
      <c r="I18" s="271"/>
      <c r="J18" s="271"/>
    </row>
    <row r="19" spans="1:10" ht="21" customHeight="1" x14ac:dyDescent="0.3">
      <c r="A19" s="35">
        <v>2</v>
      </c>
      <c r="B19" s="311" t="s">
        <v>1235</v>
      </c>
      <c r="C19" s="311"/>
      <c r="E19" s="308" t="s">
        <v>101</v>
      </c>
      <c r="F19" s="308"/>
      <c r="G19" s="308"/>
      <c r="H19" s="308"/>
      <c r="I19" s="308"/>
      <c r="J19" s="308"/>
    </row>
    <row r="20" spans="1:10" ht="10.199999999999999" customHeight="1" x14ac:dyDescent="0.3">
      <c r="A20" s="5"/>
      <c r="B20" s="4"/>
      <c r="C20" s="4"/>
      <c r="E20" s="4"/>
      <c r="F20" s="4"/>
      <c r="G20" s="4"/>
      <c r="H20" s="16"/>
      <c r="I20" s="16"/>
    </row>
    <row r="21" spans="1:10" ht="21" customHeight="1" x14ac:dyDescent="0.3">
      <c r="A21" s="36">
        <v>3</v>
      </c>
      <c r="B21" s="311" t="s">
        <v>1</v>
      </c>
      <c r="C21" s="311"/>
      <c r="E21" s="308" t="s">
        <v>102</v>
      </c>
      <c r="F21" s="308"/>
      <c r="G21" s="308"/>
      <c r="H21" s="308"/>
      <c r="I21" s="308"/>
      <c r="J21" s="308"/>
    </row>
    <row r="22" spans="1:10" ht="10.199999999999999" customHeight="1" x14ac:dyDescent="0.3">
      <c r="A22" s="6"/>
      <c r="B22" s="152"/>
      <c r="C22" s="152"/>
      <c r="E22" s="271"/>
      <c r="F22" s="271"/>
      <c r="G22" s="271"/>
      <c r="H22" s="16"/>
      <c r="I22" s="16"/>
    </row>
    <row r="23" spans="1:10" ht="30.75" customHeight="1" x14ac:dyDescent="0.3">
      <c r="A23" s="37" t="s">
        <v>156</v>
      </c>
      <c r="B23" s="312" t="s">
        <v>891</v>
      </c>
      <c r="C23" s="313"/>
      <c r="D23" s="313"/>
      <c r="E23" s="313"/>
      <c r="F23" s="313"/>
      <c r="G23" s="313"/>
      <c r="H23" s="313"/>
      <c r="I23" s="313"/>
      <c r="J23" s="313"/>
    </row>
    <row r="24" spans="1:10" ht="9.75" customHeight="1" x14ac:dyDescent="0.3">
      <c r="A24" s="271"/>
      <c r="B24" s="271"/>
      <c r="C24" s="271"/>
      <c r="D24" s="271"/>
      <c r="E24" s="271"/>
      <c r="F24" s="271"/>
      <c r="G24" s="271"/>
      <c r="H24" s="271"/>
      <c r="I24" s="271"/>
    </row>
    <row r="25" spans="1:10" ht="15" customHeight="1" x14ac:dyDescent="0.3">
      <c r="A25" s="314" t="s">
        <v>1236</v>
      </c>
      <c r="B25" s="314"/>
      <c r="C25" s="314"/>
      <c r="D25" s="314"/>
      <c r="E25" s="314"/>
      <c r="F25" s="314"/>
      <c r="G25" s="314"/>
      <c r="H25" s="314"/>
      <c r="I25" s="314"/>
      <c r="J25" s="314"/>
    </row>
    <row r="26" spans="1:10" ht="9.75" customHeight="1" x14ac:dyDescent="0.3">
      <c r="A26" s="273"/>
      <c r="B26" s="273"/>
      <c r="C26" s="273"/>
      <c r="D26" s="273"/>
      <c r="E26" s="273"/>
      <c r="F26" s="273"/>
      <c r="G26" s="273"/>
      <c r="H26" s="273"/>
      <c r="I26" s="273"/>
      <c r="J26" s="273"/>
    </row>
    <row r="27" spans="1:10" ht="15" customHeight="1" x14ac:dyDescent="0.3">
      <c r="A27" s="308" t="s">
        <v>1237</v>
      </c>
      <c r="B27" s="309"/>
      <c r="C27" s="309"/>
      <c r="D27" s="309"/>
      <c r="E27" s="309"/>
      <c r="F27" s="309"/>
      <c r="G27" s="309"/>
      <c r="H27" s="309"/>
      <c r="I27" s="309"/>
      <c r="J27" s="309"/>
    </row>
    <row r="28" spans="1:10" ht="15" customHeight="1" x14ac:dyDescent="0.3">
      <c r="A28" s="310" t="s">
        <v>1238</v>
      </c>
      <c r="B28" s="309"/>
      <c r="C28" s="309"/>
      <c r="D28" s="309"/>
      <c r="E28" s="309"/>
      <c r="F28" s="309"/>
      <c r="G28" s="309"/>
      <c r="H28" s="309"/>
      <c r="I28" s="309"/>
      <c r="J28" s="309"/>
    </row>
    <row r="29" spans="1:10" ht="9.75" customHeight="1" x14ac:dyDescent="0.3">
      <c r="A29" s="271"/>
      <c r="B29" s="271"/>
      <c r="C29" s="271"/>
      <c r="D29" s="271"/>
      <c r="E29" s="271"/>
      <c r="F29" s="271"/>
      <c r="G29" s="271"/>
      <c r="H29" s="271"/>
      <c r="I29" s="271"/>
    </row>
    <row r="30" spans="1:10" ht="15" customHeight="1" x14ac:dyDescent="0.3">
      <c r="A30" s="308" t="s">
        <v>99</v>
      </c>
      <c r="B30" s="308"/>
      <c r="C30" s="308"/>
      <c r="D30" s="308"/>
      <c r="E30" s="308"/>
      <c r="F30" s="308"/>
      <c r="G30" s="308"/>
      <c r="H30" s="308"/>
      <c r="I30" s="308"/>
    </row>
    <row r="31" spans="1:10" ht="15" customHeight="1" x14ac:dyDescent="0.3">
      <c r="A31" s="271"/>
      <c r="B31" s="271"/>
      <c r="C31" s="271"/>
      <c r="D31" s="271"/>
      <c r="E31" s="271"/>
      <c r="F31" s="271"/>
      <c r="G31" s="271"/>
      <c r="H31" s="271"/>
      <c r="I31" s="271"/>
    </row>
    <row r="32" spans="1:10" ht="15" customHeight="1" x14ac:dyDescent="0.3">
      <c r="A32" s="271"/>
      <c r="B32" s="271"/>
      <c r="C32" s="271"/>
      <c r="D32" s="271"/>
      <c r="E32" s="271"/>
      <c r="F32" s="271"/>
      <c r="G32" s="271"/>
      <c r="H32" s="271"/>
      <c r="I32" s="271"/>
    </row>
    <row r="33" spans="1:9" ht="15" customHeight="1" x14ac:dyDescent="0.3">
      <c r="A33" s="271"/>
      <c r="B33" s="271"/>
      <c r="C33" s="271"/>
      <c r="D33" s="271"/>
      <c r="E33" s="271"/>
      <c r="F33" s="271"/>
      <c r="G33" s="271"/>
      <c r="H33" s="271"/>
      <c r="I33" s="271"/>
    </row>
    <row r="34" spans="1:9" ht="15" customHeight="1" x14ac:dyDescent="0.3">
      <c r="A34" s="271"/>
      <c r="B34" s="271"/>
      <c r="C34" s="271"/>
      <c r="D34" s="271"/>
      <c r="E34" s="271"/>
      <c r="F34" s="271"/>
      <c r="G34" s="271"/>
      <c r="H34" s="271"/>
      <c r="I34" s="271"/>
    </row>
    <row r="35" spans="1:9" ht="15" customHeight="1" x14ac:dyDescent="0.3">
      <c r="A35" s="271"/>
      <c r="B35" s="271"/>
      <c r="C35" s="271"/>
      <c r="D35" s="271"/>
      <c r="E35" s="271"/>
      <c r="F35" s="271"/>
      <c r="G35" s="271"/>
      <c r="H35" s="271"/>
      <c r="I35" s="271"/>
    </row>
    <row r="36" spans="1:9" ht="15" customHeight="1" x14ac:dyDescent="0.3">
      <c r="A36" s="271"/>
      <c r="B36" s="271"/>
      <c r="C36" s="271"/>
      <c r="D36" s="271"/>
      <c r="E36" s="271"/>
      <c r="F36" s="271"/>
      <c r="G36" s="271"/>
      <c r="H36" s="271"/>
      <c r="I36" s="271"/>
    </row>
    <row r="37" spans="1:9" ht="15" customHeight="1" x14ac:dyDescent="0.3">
      <c r="A37" s="271"/>
      <c r="B37" s="271"/>
      <c r="C37" s="271"/>
      <c r="D37" s="271"/>
      <c r="E37" s="271"/>
      <c r="F37" s="271"/>
      <c r="G37" s="271"/>
      <c r="H37" s="271"/>
      <c r="I37" s="271"/>
    </row>
    <row r="38" spans="1:9" ht="15" customHeight="1" x14ac:dyDescent="0.3">
      <c r="A38" s="271"/>
      <c r="B38" s="271"/>
      <c r="C38" s="271"/>
      <c r="D38" s="271"/>
      <c r="E38" s="271"/>
      <c r="F38" s="271"/>
      <c r="G38" s="271"/>
      <c r="H38" s="271"/>
      <c r="I38" s="271"/>
    </row>
    <row r="39" spans="1:9" ht="15" customHeight="1" x14ac:dyDescent="0.3">
      <c r="A39" s="271"/>
      <c r="B39" s="271"/>
      <c r="C39" s="271"/>
      <c r="D39" s="271"/>
      <c r="E39" s="271"/>
      <c r="F39" s="271"/>
      <c r="G39" s="271"/>
      <c r="H39" s="271"/>
      <c r="I39" s="271"/>
    </row>
    <row r="40" spans="1:9" ht="15" customHeight="1" x14ac:dyDescent="0.3">
      <c r="A40" s="271"/>
      <c r="B40" s="271"/>
      <c r="C40" s="271"/>
      <c r="D40" s="271"/>
      <c r="E40" s="271"/>
      <c r="F40" s="271"/>
      <c r="G40" s="271"/>
      <c r="H40" s="271"/>
      <c r="I40" s="271"/>
    </row>
    <row r="41" spans="1:9" ht="15" customHeight="1" x14ac:dyDescent="0.3">
      <c r="A41" s="271"/>
      <c r="B41" s="271"/>
      <c r="C41" s="271"/>
      <c r="D41" s="271"/>
      <c r="E41" s="271"/>
      <c r="F41" s="271"/>
      <c r="G41" s="271"/>
      <c r="H41" s="271"/>
      <c r="I41" s="271"/>
    </row>
    <row r="42" spans="1:9" ht="15" customHeight="1" x14ac:dyDescent="0.3">
      <c r="A42" s="271"/>
      <c r="B42" s="271"/>
      <c r="C42" s="271"/>
      <c r="D42" s="271"/>
      <c r="E42" s="271"/>
      <c r="F42" s="271"/>
      <c r="G42" s="271"/>
      <c r="H42" s="271"/>
      <c r="I42" s="271"/>
    </row>
    <row r="43" spans="1:9" ht="15" customHeight="1" x14ac:dyDescent="0.3">
      <c r="A43" s="271"/>
      <c r="B43" s="271"/>
      <c r="C43" s="271"/>
      <c r="D43" s="271"/>
      <c r="E43" s="271"/>
      <c r="F43" s="271"/>
      <c r="G43" s="271"/>
      <c r="H43" s="271"/>
      <c r="I43" s="271"/>
    </row>
    <row r="44" spans="1:9" ht="15" customHeight="1" x14ac:dyDescent="0.3">
      <c r="A44" s="271"/>
      <c r="B44" s="271"/>
      <c r="C44" s="271"/>
      <c r="D44" s="271"/>
      <c r="E44" s="271"/>
      <c r="F44" s="271"/>
      <c r="G44" s="271"/>
      <c r="H44" s="271"/>
      <c r="I44" s="271"/>
    </row>
    <row r="45" spans="1:9" ht="15" customHeight="1" x14ac:dyDescent="0.3">
      <c r="A45" s="271"/>
      <c r="B45" s="271"/>
      <c r="C45" s="271"/>
      <c r="D45" s="271"/>
      <c r="E45" s="271"/>
      <c r="F45" s="271"/>
      <c r="G45" s="271"/>
      <c r="H45" s="271"/>
      <c r="I45" s="271"/>
    </row>
    <row r="46" spans="1:9" ht="15" customHeight="1" x14ac:dyDescent="0.3">
      <c r="A46" s="271"/>
      <c r="B46" s="271"/>
      <c r="C46" s="271"/>
      <c r="D46" s="271"/>
      <c r="E46" s="271"/>
      <c r="F46" s="271"/>
      <c r="G46" s="271"/>
      <c r="H46" s="271"/>
      <c r="I46" s="271"/>
    </row>
    <row r="47" spans="1:9" ht="15" customHeight="1" x14ac:dyDescent="0.3">
      <c r="A47" s="271"/>
      <c r="B47" s="271"/>
      <c r="C47" s="271"/>
      <c r="D47" s="271"/>
      <c r="E47" s="271"/>
      <c r="F47" s="271"/>
      <c r="G47" s="271"/>
      <c r="H47" s="271"/>
      <c r="I47" s="271"/>
    </row>
    <row r="48" spans="1:9" ht="15" customHeight="1" x14ac:dyDescent="0.3">
      <c r="A48" s="271"/>
      <c r="B48" s="271"/>
      <c r="C48" s="271"/>
      <c r="D48" s="271"/>
      <c r="E48" s="271"/>
      <c r="F48" s="271"/>
      <c r="G48" s="271"/>
      <c r="H48" s="271"/>
      <c r="I48" s="271"/>
    </row>
    <row r="49" spans="1:10" ht="15" customHeight="1" x14ac:dyDescent="0.3">
      <c r="A49" s="271"/>
      <c r="B49" s="271"/>
      <c r="C49" s="271"/>
      <c r="D49" s="271"/>
      <c r="E49" s="271"/>
      <c r="F49" s="271"/>
      <c r="G49" s="271"/>
      <c r="H49" s="271"/>
      <c r="I49" s="271"/>
    </row>
    <row r="50" spans="1:10" ht="15" customHeight="1" x14ac:dyDescent="0.3">
      <c r="A50" s="271"/>
      <c r="B50" s="271"/>
      <c r="C50" s="271"/>
      <c r="D50" s="271"/>
      <c r="E50" s="271"/>
      <c r="F50" s="271"/>
      <c r="G50" s="271"/>
      <c r="H50" s="271"/>
      <c r="I50" s="271"/>
    </row>
    <row r="51" spans="1:10" ht="15" customHeight="1" x14ac:dyDescent="0.3">
      <c r="A51" s="271"/>
      <c r="B51" s="271"/>
      <c r="C51" s="271"/>
      <c r="D51" s="271"/>
      <c r="E51" s="271"/>
      <c r="F51" s="271"/>
      <c r="G51" s="271"/>
      <c r="H51" s="271"/>
      <c r="I51" s="271"/>
    </row>
    <row r="52" spans="1:10" ht="15" customHeight="1" x14ac:dyDescent="0.3">
      <c r="A52" s="271"/>
      <c r="B52" s="271"/>
      <c r="C52" s="271"/>
      <c r="D52" s="271"/>
      <c r="E52" s="271"/>
      <c r="F52" s="271"/>
      <c r="G52" s="271"/>
      <c r="H52" s="271"/>
      <c r="I52" s="271"/>
    </row>
    <row r="53" spans="1:10" ht="15" customHeight="1" x14ac:dyDescent="0.3">
      <c r="A53" s="271"/>
      <c r="B53" s="271"/>
      <c r="C53" s="271"/>
      <c r="D53" s="271"/>
      <c r="E53" s="271"/>
      <c r="F53" s="271"/>
      <c r="G53" s="271"/>
      <c r="H53" s="271"/>
      <c r="I53" s="271"/>
    </row>
    <row r="54" spans="1:10" ht="15" customHeight="1" x14ac:dyDescent="0.3">
      <c r="A54" s="271"/>
      <c r="B54" s="271"/>
      <c r="C54" s="271"/>
      <c r="D54" s="271"/>
      <c r="E54" s="271"/>
      <c r="F54" s="271"/>
      <c r="G54" s="271"/>
      <c r="H54" s="271"/>
      <c r="I54" s="271"/>
    </row>
    <row r="55" spans="1:10" ht="15" customHeight="1" x14ac:dyDescent="0.3">
      <c r="A55" s="271"/>
      <c r="B55" s="271"/>
      <c r="C55" s="271"/>
      <c r="D55" s="271"/>
      <c r="E55" s="271"/>
      <c r="F55" s="271"/>
      <c r="G55" s="271"/>
      <c r="H55" s="271"/>
      <c r="I55" s="271"/>
    </row>
    <row r="56" spans="1:10" ht="15" customHeight="1" x14ac:dyDescent="0.3">
      <c r="A56" s="271"/>
      <c r="B56" s="271"/>
      <c r="C56" s="271"/>
      <c r="D56" s="271"/>
      <c r="E56" s="271"/>
      <c r="F56" s="271"/>
      <c r="G56" s="271"/>
      <c r="H56" s="271"/>
      <c r="I56" s="271"/>
    </row>
    <row r="57" spans="1:10" ht="9.75" customHeight="1" x14ac:dyDescent="0.3">
      <c r="A57" s="271"/>
      <c r="B57" s="271"/>
      <c r="C57" s="271"/>
      <c r="D57" s="271"/>
      <c r="E57" s="271"/>
      <c r="F57" s="271"/>
      <c r="G57" s="271"/>
      <c r="H57" s="271"/>
      <c r="I57" s="271"/>
    </row>
    <row r="58" spans="1:10" ht="15" customHeight="1" x14ac:dyDescent="0.3">
      <c r="A58" s="308" t="s">
        <v>785</v>
      </c>
      <c r="B58" s="308"/>
      <c r="C58" s="308"/>
      <c r="D58" s="308"/>
      <c r="E58" s="308"/>
      <c r="F58" s="308"/>
      <c r="G58" s="308"/>
      <c r="H58" s="308"/>
      <c r="I58" s="308"/>
      <c r="J58" s="308"/>
    </row>
    <row r="59" spans="1:10" ht="10.199999999999999" customHeight="1" x14ac:dyDescent="0.3">
      <c r="A59" s="271"/>
      <c r="B59" s="271"/>
      <c r="C59" s="271"/>
      <c r="D59" s="271"/>
      <c r="E59" s="271"/>
      <c r="F59" s="271"/>
      <c r="G59" s="271"/>
      <c r="H59" s="271"/>
      <c r="I59" s="271"/>
    </row>
  </sheetData>
  <mergeCells count="22">
    <mergeCell ref="B17:J17"/>
    <mergeCell ref="A1:J1"/>
    <mergeCell ref="A3:J3"/>
    <mergeCell ref="A4:J4"/>
    <mergeCell ref="A6:J6"/>
    <mergeCell ref="A7:J7"/>
    <mergeCell ref="A9:J9"/>
    <mergeCell ref="A11:J11"/>
    <mergeCell ref="A13:J13"/>
    <mergeCell ref="A15:J15"/>
    <mergeCell ref="B16:C16"/>
    <mergeCell ref="E16:J16"/>
    <mergeCell ref="A27:J27"/>
    <mergeCell ref="A28:J28"/>
    <mergeCell ref="A30:I30"/>
    <mergeCell ref="A58:J58"/>
    <mergeCell ref="B19:C19"/>
    <mergeCell ref="E19:J19"/>
    <mergeCell ref="B21:C21"/>
    <mergeCell ref="E21:J21"/>
    <mergeCell ref="B23:J23"/>
    <mergeCell ref="A25:J25"/>
  </mergeCells>
  <conditionalFormatting sqref="D1 H1">
    <cfRule type="containsText" dxfId="117" priority="1" stopIfTrue="1" operator="containsText" text="Rouge">
      <formula>NOT(ISERROR(SEARCH("Rouge",D1)))</formula>
    </cfRule>
    <cfRule type="containsText" dxfId="116" priority="2" stopIfTrue="1" operator="containsText" text="Orange">
      <formula>NOT(ISERROR(SEARCH("Orange",D1)))</formula>
    </cfRule>
    <cfRule type="containsText" dxfId="115" priority="3" stopIfTrue="1" operator="containsText" text="Jaune">
      <formula>NOT(ISERROR(SEARCH("Jaune",D1)))</formula>
    </cfRule>
    <cfRule type="containsText" dxfId="114"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D23"/>
  <sheetViews>
    <sheetView view="pageBreakPreview" zoomScaleNormal="100" zoomScaleSheetLayoutView="100" workbookViewId="0">
      <pane ySplit="3" topLeftCell="A4" activePane="bottomLeft" state="frozenSplit"/>
      <selection activeCell="F22" sqref="F22"/>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5.8" x14ac:dyDescent="0.45">
      <c r="A1" s="388" t="s">
        <v>2</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ht="39.6" x14ac:dyDescent="0.25">
      <c r="A5" s="395" t="s">
        <v>131</v>
      </c>
      <c r="B5" s="33" t="s">
        <v>849</v>
      </c>
      <c r="C5" s="33" t="s">
        <v>850</v>
      </c>
      <c r="D5" s="44"/>
    </row>
    <row r="6" spans="1:4" ht="26.4" x14ac:dyDescent="0.25">
      <c r="A6" s="396"/>
      <c r="B6" s="33" t="s">
        <v>1144</v>
      </c>
      <c r="C6" s="33" t="s">
        <v>1145</v>
      </c>
      <c r="D6" s="44"/>
    </row>
    <row r="7" spans="1:4" x14ac:dyDescent="0.25">
      <c r="A7" s="397"/>
      <c r="B7" s="33" t="s">
        <v>996</v>
      </c>
      <c r="C7" s="33" t="s">
        <v>995</v>
      </c>
      <c r="D7" s="44"/>
    </row>
    <row r="8" spans="1:4" x14ac:dyDescent="0.25">
      <c r="A8" s="395" t="s">
        <v>517</v>
      </c>
      <c r="B8" s="33" t="s">
        <v>145</v>
      </c>
      <c r="C8" s="33" t="s">
        <v>444</v>
      </c>
      <c r="D8" s="44"/>
    </row>
    <row r="9" spans="1:4" x14ac:dyDescent="0.25">
      <c r="A9" s="396"/>
      <c r="B9" s="33" t="s">
        <v>187</v>
      </c>
      <c r="C9" s="33" t="s">
        <v>445</v>
      </c>
      <c r="D9" s="44"/>
    </row>
    <row r="10" spans="1:4" x14ac:dyDescent="0.25">
      <c r="A10" s="397"/>
      <c r="B10" s="33" t="s">
        <v>185</v>
      </c>
      <c r="C10" s="33" t="s">
        <v>446</v>
      </c>
      <c r="D10" s="44"/>
    </row>
    <row r="11" spans="1:4" x14ac:dyDescent="0.25">
      <c r="A11" s="409" t="s">
        <v>518</v>
      </c>
      <c r="B11" s="33" t="s">
        <v>194</v>
      </c>
      <c r="C11" s="33" t="s">
        <v>447</v>
      </c>
      <c r="D11" s="44"/>
    </row>
    <row r="12" spans="1:4" x14ac:dyDescent="0.25">
      <c r="A12" s="409"/>
      <c r="B12" s="33" t="s">
        <v>192</v>
      </c>
      <c r="C12" s="33" t="s">
        <v>448</v>
      </c>
      <c r="D12" s="44"/>
    </row>
    <row r="13" spans="1:4" ht="26.4" x14ac:dyDescent="0.25">
      <c r="A13" s="409"/>
      <c r="B13" s="33" t="s">
        <v>193</v>
      </c>
      <c r="C13" s="33" t="s">
        <v>449</v>
      </c>
      <c r="D13" s="44"/>
    </row>
    <row r="14" spans="1:4" x14ac:dyDescent="0.25">
      <c r="A14" s="20" t="s">
        <v>1032</v>
      </c>
      <c r="B14" s="33" t="s">
        <v>519</v>
      </c>
      <c r="C14" s="33" t="s">
        <v>520</v>
      </c>
      <c r="D14" s="44"/>
    </row>
    <row r="15" spans="1:4" ht="26.4" x14ac:dyDescent="0.25">
      <c r="A15" s="38" t="s">
        <v>124</v>
      </c>
      <c r="B15" s="33" t="s">
        <v>186</v>
      </c>
      <c r="C15" s="33" t="s">
        <v>589</v>
      </c>
      <c r="D15" s="7"/>
    </row>
    <row r="16" spans="1:4" x14ac:dyDescent="0.25">
      <c r="A16" s="376" t="s">
        <v>128</v>
      </c>
      <c r="B16" s="377"/>
      <c r="C16" s="136"/>
      <c r="D16" s="137"/>
    </row>
    <row r="17" spans="1:4" ht="26.4" x14ac:dyDescent="0.25">
      <c r="A17" s="389" t="s">
        <v>313</v>
      </c>
      <c r="B17" s="33" t="s">
        <v>246</v>
      </c>
      <c r="C17" s="33" t="s">
        <v>450</v>
      </c>
      <c r="D17" s="44"/>
    </row>
    <row r="18" spans="1:4" ht="26.4" x14ac:dyDescent="0.25">
      <c r="A18" s="391"/>
      <c r="B18" s="33" t="s">
        <v>674</v>
      </c>
      <c r="C18" s="33" t="s">
        <v>675</v>
      </c>
      <c r="D18" s="44"/>
    </row>
    <row r="19" spans="1:4" ht="26.4" x14ac:dyDescent="0.25">
      <c r="A19" s="20" t="s">
        <v>247</v>
      </c>
      <c r="B19" s="33" t="s">
        <v>452</v>
      </c>
      <c r="C19" s="33" t="s">
        <v>451</v>
      </c>
      <c r="D19" s="44"/>
    </row>
    <row r="20" spans="1:4" ht="39.6" x14ac:dyDescent="0.25">
      <c r="A20" s="20" t="s">
        <v>23</v>
      </c>
      <c r="B20" s="64" t="s">
        <v>775</v>
      </c>
      <c r="C20" s="64" t="s">
        <v>775</v>
      </c>
      <c r="D20" s="44"/>
    </row>
    <row r="21" spans="1:4" x14ac:dyDescent="0.25">
      <c r="A21" s="20"/>
      <c r="B21" s="64"/>
      <c r="C21" s="64"/>
      <c r="D21" s="44"/>
    </row>
    <row r="22" spans="1:4" x14ac:dyDescent="0.25">
      <c r="A22" s="19"/>
      <c r="B22" s="64"/>
      <c r="C22" s="64"/>
      <c r="D22" s="44"/>
    </row>
    <row r="23" spans="1:4" x14ac:dyDescent="0.25">
      <c r="A23" s="19"/>
      <c r="B23" s="64"/>
      <c r="C23" s="64"/>
      <c r="D23" s="44"/>
    </row>
  </sheetData>
  <mergeCells count="6">
    <mergeCell ref="A17:A18"/>
    <mergeCell ref="A1:D1"/>
    <mergeCell ref="A16:B16"/>
    <mergeCell ref="A5:A7"/>
    <mergeCell ref="A8:A10"/>
    <mergeCell ref="A11:A13"/>
  </mergeCells>
  <conditionalFormatting sqref="D1:D1048576">
    <cfRule type="cellIs" dxfId="23" priority="1" stopIfTrue="1" operator="equal">
      <formula>"#"</formula>
    </cfRule>
    <cfRule type="cellIs" dxfId="22" priority="3" stopIfTrue="1" operator="equal">
      <formula>1</formula>
    </cfRule>
    <cfRule type="cellIs" dxfId="21" priority="4" stopIfTrue="1" operator="equal">
      <formula>2</formula>
    </cfRule>
    <cfRule type="cellIs" dxfId="20" priority="5" stopIfTrue="1" operator="equal">
      <formula>3</formula>
    </cfRule>
  </conditionalFormatting>
  <dataValidations count="2">
    <dataValidation type="list" allowBlank="1" showInputMessage="1" showErrorMessage="1" sqref="D1:D1048576" xr:uid="{00000000-0002-0000-1D00-000000000000}">
      <formula1>PRIO</formula1>
    </dataValidation>
    <dataValidation type="textLength" operator="lessThan" allowBlank="1" showInputMessage="1" showErrorMessage="1" errorTitle="Texte trop long" error="Veuillez saisir moins de 255 caractères dans la case (maximum de 4 lignes environ)" sqref="C1:C5 C7:C1048576" xr:uid="{00000000-0002-0000-1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D13"/>
  <sheetViews>
    <sheetView view="pageBreakPreview" zoomScaleNormal="100" zoomScaleSheetLayoutView="100" workbookViewId="0">
      <pane ySplit="3" topLeftCell="A4" activePane="bottomLeft" state="frozenSplit"/>
      <selection activeCell="E41" sqref="E41"/>
      <selection pane="bottomLeft" sqref="A1:D1"/>
    </sheetView>
  </sheetViews>
  <sheetFormatPr baseColWidth="10" defaultColWidth="11.44140625" defaultRowHeight="13.2" x14ac:dyDescent="0.25"/>
  <cols>
    <col min="1" max="1" width="17.6640625" style="18" customWidth="1"/>
    <col min="2" max="3" width="51.6640625" style="109" customWidth="1"/>
    <col min="4" max="4" width="8.6640625" style="18" customWidth="1"/>
    <col min="5" max="16384" width="11.44140625" style="18"/>
  </cols>
  <sheetData>
    <row r="1" spans="1:4" ht="25.8" x14ac:dyDescent="0.45">
      <c r="A1" s="388" t="s">
        <v>254</v>
      </c>
      <c r="B1" s="388"/>
      <c r="C1" s="388"/>
      <c r="D1" s="388"/>
    </row>
    <row r="3" spans="1:4" ht="20.100000000000001" customHeight="1" x14ac:dyDescent="0.25">
      <c r="A3" s="133" t="s">
        <v>14</v>
      </c>
      <c r="B3" s="133" t="s">
        <v>122</v>
      </c>
      <c r="C3" s="133" t="s">
        <v>126</v>
      </c>
      <c r="D3" s="133" t="s">
        <v>15</v>
      </c>
    </row>
    <row r="4" spans="1:4" x14ac:dyDescent="0.25">
      <c r="A4" s="191" t="s">
        <v>127</v>
      </c>
      <c r="B4" s="136"/>
      <c r="C4" s="136"/>
      <c r="D4" s="137"/>
    </row>
    <row r="5" spans="1:4" x14ac:dyDescent="0.25">
      <c r="A5" s="386" t="s">
        <v>786</v>
      </c>
      <c r="B5" s="154" t="s">
        <v>787</v>
      </c>
      <c r="C5" s="33"/>
      <c r="D5" s="7"/>
    </row>
    <row r="6" spans="1:4" x14ac:dyDescent="0.25">
      <c r="A6" s="387"/>
      <c r="B6" s="154" t="s">
        <v>788</v>
      </c>
      <c r="C6" s="33"/>
      <c r="D6" s="7"/>
    </row>
    <row r="7" spans="1:4" ht="12.75" customHeight="1" x14ac:dyDescent="0.25">
      <c r="A7" s="376" t="s">
        <v>128</v>
      </c>
      <c r="B7" s="377"/>
      <c r="C7" s="136"/>
      <c r="D7" s="137"/>
    </row>
    <row r="8" spans="1:4" ht="26.4" x14ac:dyDescent="0.25">
      <c r="A8" s="389" t="s">
        <v>763</v>
      </c>
      <c r="B8" s="33" t="s">
        <v>150</v>
      </c>
      <c r="C8" s="33" t="s">
        <v>453</v>
      </c>
      <c r="D8" s="44"/>
    </row>
    <row r="9" spans="1:4" ht="26.4" x14ac:dyDescent="0.25">
      <c r="A9" s="390"/>
      <c r="B9" s="33" t="s">
        <v>144</v>
      </c>
      <c r="C9" s="33" t="s">
        <v>590</v>
      </c>
      <c r="D9" s="44"/>
    </row>
    <row r="10" spans="1:4" ht="26.4" x14ac:dyDescent="0.25">
      <c r="A10" s="391"/>
      <c r="B10" s="11" t="s">
        <v>1047</v>
      </c>
      <c r="C10" s="11" t="s">
        <v>1048</v>
      </c>
      <c r="D10" s="44"/>
    </row>
    <row r="11" spans="1:4" x14ac:dyDescent="0.25">
      <c r="A11" s="84"/>
      <c r="B11" s="8"/>
      <c r="C11" s="11"/>
      <c r="D11" s="44"/>
    </row>
    <row r="12" spans="1:4" x14ac:dyDescent="0.25">
      <c r="A12" s="84"/>
      <c r="B12" s="8"/>
      <c r="C12" s="11"/>
      <c r="D12" s="44"/>
    </row>
    <row r="13" spans="1:4" x14ac:dyDescent="0.25">
      <c r="A13" s="20"/>
      <c r="B13" s="8"/>
      <c r="C13" s="8"/>
      <c r="D13" s="44"/>
    </row>
  </sheetData>
  <mergeCells count="4">
    <mergeCell ref="A1:D1"/>
    <mergeCell ref="A8:A10"/>
    <mergeCell ref="A7:B7"/>
    <mergeCell ref="A5:A6"/>
  </mergeCells>
  <conditionalFormatting sqref="D1:D1048576">
    <cfRule type="cellIs" dxfId="19" priority="17" stopIfTrue="1" operator="equal">
      <formula>3</formula>
    </cfRule>
    <cfRule type="cellIs" dxfId="18" priority="18" stopIfTrue="1" operator="equal">
      <formula>2</formula>
    </cfRule>
    <cfRule type="cellIs" dxfId="17" priority="19" stopIfTrue="1" operator="equal">
      <formula>1</formula>
    </cfRule>
    <cfRule type="cellIs" dxfId="16" priority="20" stopIfTrue="1" operator="equal">
      <formula>"#"</formula>
    </cfRule>
  </conditionalFormatting>
  <dataValidations count="1">
    <dataValidation type="list" allowBlank="1" showInputMessage="1" showErrorMessage="1" sqref="D1:D1048576" xr:uid="{00000000-0002-0000-1E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I202"/>
  <sheetViews>
    <sheetView view="pageBreakPreview" zoomScaleNormal="100" zoomScaleSheetLayoutView="100" workbookViewId="0">
      <pane ySplit="5" topLeftCell="A6" activePane="bottomLeft" state="frozenSplit"/>
      <selection pane="bottomLeft" activeCell="B26" sqref="B26"/>
    </sheetView>
  </sheetViews>
  <sheetFormatPr baseColWidth="10" defaultColWidth="11.44140625" defaultRowHeight="13.2" x14ac:dyDescent="0.3"/>
  <cols>
    <col min="1" max="1" width="8.6640625" style="21" customWidth="1"/>
    <col min="2" max="2" width="66.6640625" style="61" customWidth="1"/>
    <col min="3" max="3" width="10.5546875" style="21" hidden="1" customWidth="1"/>
    <col min="4" max="4" width="17.6640625" style="21" hidden="1" customWidth="1"/>
    <col min="5" max="5" width="12" style="21" hidden="1" customWidth="1"/>
    <col min="6" max="6" width="17.6640625" style="21" hidden="1" customWidth="1"/>
    <col min="7" max="8" width="0" style="21" hidden="1" customWidth="1"/>
    <col min="9" max="9" width="5.109375" style="21" customWidth="1"/>
    <col min="10" max="16384" width="11.44140625" style="21"/>
  </cols>
  <sheetData>
    <row r="1" spans="1:9" ht="35.1" customHeight="1" x14ac:dyDescent="0.3">
      <c r="A1" s="305" t="s">
        <v>1246</v>
      </c>
      <c r="B1" s="305"/>
      <c r="C1" s="305"/>
      <c r="D1" s="305"/>
      <c r="E1" s="305"/>
      <c r="F1" s="305"/>
      <c r="G1" s="305"/>
      <c r="H1" s="305"/>
      <c r="I1" s="305"/>
    </row>
    <row r="3" spans="1:9" ht="24.75" customHeight="1" x14ac:dyDescent="0.3">
      <c r="A3" s="306" t="s">
        <v>1050</v>
      </c>
      <c r="B3" s="306"/>
      <c r="C3" s="306"/>
      <c r="D3" s="306"/>
      <c r="E3" s="306"/>
      <c r="F3" s="306"/>
      <c r="G3" s="306"/>
      <c r="H3" s="306"/>
      <c r="I3" s="306"/>
    </row>
    <row r="4" spans="1:9" x14ac:dyDescent="0.3">
      <c r="A4" s="54"/>
      <c r="B4" s="94"/>
      <c r="C4" s="54"/>
      <c r="D4" s="54"/>
      <c r="E4" s="54"/>
      <c r="F4" s="54"/>
      <c r="G4" s="54"/>
      <c r="H4" s="54"/>
      <c r="I4" s="54"/>
    </row>
    <row r="5" spans="1:9" ht="19.5" customHeight="1" x14ac:dyDescent="0.3">
      <c r="A5" s="134" t="s">
        <v>15</v>
      </c>
      <c r="B5" s="142" t="s">
        <v>126</v>
      </c>
      <c r="C5" s="143"/>
      <c r="D5" s="134"/>
      <c r="E5" s="134"/>
      <c r="F5" s="134"/>
      <c r="G5" s="144"/>
      <c r="H5" s="144"/>
      <c r="I5" s="134" t="s">
        <v>332</v>
      </c>
    </row>
    <row r="6" spans="1:9" hidden="1" x14ac:dyDescent="0.3">
      <c r="A6" s="43"/>
      <c r="B6" s="60"/>
      <c r="I6" s="43"/>
    </row>
    <row r="7" spans="1:9" hidden="1" x14ac:dyDescent="0.3">
      <c r="I7" s="43"/>
    </row>
    <row r="8" spans="1:9" hidden="1" x14ac:dyDescent="0.3">
      <c r="A8" s="43"/>
      <c r="B8" s="60"/>
      <c r="I8" s="43"/>
    </row>
    <row r="9" spans="1:9" hidden="1" x14ac:dyDescent="0.3">
      <c r="A9" s="285"/>
      <c r="B9" s="286"/>
      <c r="C9" s="285"/>
      <c r="D9" s="286"/>
      <c r="E9" s="286"/>
      <c r="F9" s="286"/>
      <c r="G9" s="286"/>
      <c r="H9" s="287"/>
      <c r="I9" s="43"/>
    </row>
    <row r="10" spans="1:9" hidden="1" x14ac:dyDescent="0.3">
      <c r="A10" s="288" t="s">
        <v>189</v>
      </c>
      <c r="B10" s="297" t="s">
        <v>188</v>
      </c>
      <c r="C10" s="289"/>
      <c r="D10" s="290"/>
      <c r="E10" s="290"/>
      <c r="F10" s="290"/>
      <c r="G10" s="290"/>
      <c r="H10" s="291"/>
      <c r="I10" s="43"/>
    </row>
    <row r="11" spans="1:9" x14ac:dyDescent="0.3">
      <c r="A11" s="285">
        <v>1</v>
      </c>
      <c r="B11" s="298" t="s">
        <v>335</v>
      </c>
      <c r="C11" s="285"/>
      <c r="D11" s="286"/>
      <c r="E11" s="286"/>
      <c r="F11" s="286"/>
      <c r="G11" s="286"/>
      <c r="H11" s="287"/>
      <c r="I11" s="43">
        <f>IF(B11="","",COUNTIF($B$11:B11,"&gt;&amp;0"))</f>
        <v>1</v>
      </c>
    </row>
    <row r="12" spans="1:9" x14ac:dyDescent="0.3">
      <c r="A12" s="289"/>
      <c r="B12" s="298" t="s">
        <v>1098</v>
      </c>
      <c r="C12" s="289"/>
      <c r="D12" s="290"/>
      <c r="E12" s="290"/>
      <c r="F12" s="290"/>
      <c r="G12" s="290"/>
      <c r="H12" s="291"/>
      <c r="I12" s="43">
        <f>IF(B12="","",COUNTIF($B$11:B12,"&gt;&amp;0"))</f>
        <v>2</v>
      </c>
    </row>
    <row r="13" spans="1:9" x14ac:dyDescent="0.3">
      <c r="A13" s="285"/>
      <c r="B13" s="286"/>
      <c r="C13" s="289"/>
      <c r="D13" s="290"/>
      <c r="E13" s="290"/>
      <c r="F13" s="290"/>
      <c r="G13" s="290"/>
      <c r="H13" s="291"/>
      <c r="I13" s="43" t="str">
        <f>IF(B13="","",COUNTIF($B$11:B13,"&gt;&amp;0"))</f>
        <v/>
      </c>
    </row>
    <row r="14" spans="1:9" x14ac:dyDescent="0.3">
      <c r="A14" s="285">
        <v>2</v>
      </c>
      <c r="B14" s="298" t="s">
        <v>336</v>
      </c>
      <c r="C14" s="289"/>
      <c r="D14" s="290"/>
      <c r="E14" s="290"/>
      <c r="F14" s="290"/>
      <c r="G14" s="290"/>
      <c r="H14" s="291"/>
      <c r="I14" s="43">
        <f>IF(B14="","",COUNTIF($B$11:B14,"&gt;&amp;0"))</f>
        <v>3</v>
      </c>
    </row>
    <row r="15" spans="1:9" x14ac:dyDescent="0.3">
      <c r="A15" s="289"/>
      <c r="B15" s="298" t="s">
        <v>1097</v>
      </c>
      <c r="C15" s="289"/>
      <c r="D15" s="290"/>
      <c r="E15" s="290"/>
      <c r="F15" s="290"/>
      <c r="G15" s="290"/>
      <c r="H15" s="291"/>
      <c r="I15" s="43">
        <f>IF(B15="","",COUNTIF($B$11:B15,"&gt;&amp;0"))</f>
        <v>4</v>
      </c>
    </row>
    <row r="16" spans="1:9" x14ac:dyDescent="0.3">
      <c r="A16" s="285"/>
      <c r="B16" s="286"/>
      <c r="C16" s="289"/>
      <c r="D16" s="290"/>
      <c r="E16" s="290"/>
      <c r="F16" s="290"/>
      <c r="G16" s="290"/>
      <c r="H16" s="291"/>
      <c r="I16" s="43" t="str">
        <f>IF(B16="","",COUNTIF($B$11:B16,"&gt;&amp;0"))</f>
        <v/>
      </c>
    </row>
    <row r="17" spans="1:9" x14ac:dyDescent="0.3">
      <c r="A17" s="285">
        <v>3</v>
      </c>
      <c r="B17" s="298" t="s">
        <v>337</v>
      </c>
      <c r="C17" s="289"/>
      <c r="D17" s="290"/>
      <c r="E17" s="290"/>
      <c r="F17" s="290"/>
      <c r="G17" s="290"/>
      <c r="H17" s="291"/>
      <c r="I17" s="43">
        <f>IF(B17="","",COUNTIF($B$11:B17,"&gt;&amp;0"))</f>
        <v>5</v>
      </c>
    </row>
    <row r="18" spans="1:9" x14ac:dyDescent="0.3">
      <c r="A18" s="285"/>
      <c r="B18" s="286"/>
      <c r="C18" s="289"/>
      <c r="D18" s="290"/>
      <c r="E18" s="290"/>
      <c r="F18" s="290"/>
      <c r="G18" s="290"/>
      <c r="H18" s="291"/>
      <c r="I18" s="43" t="str">
        <f>IF(B18="","",COUNTIF($B$11:B18,"&gt;&amp;0"))</f>
        <v/>
      </c>
    </row>
    <row r="19" spans="1:9" x14ac:dyDescent="0.3">
      <c r="A19" s="285" t="s">
        <v>156</v>
      </c>
      <c r="B19" s="298" t="s">
        <v>1099</v>
      </c>
      <c r="C19" s="289"/>
      <c r="D19" s="290"/>
      <c r="E19" s="290"/>
      <c r="F19" s="290"/>
      <c r="G19" s="290"/>
      <c r="H19" s="291"/>
      <c r="I19" s="43">
        <f>IF(B19="","",COUNTIF($B$11:B19,"&gt;&amp;0"))</f>
        <v>6</v>
      </c>
    </row>
    <row r="20" spans="1:9" x14ac:dyDescent="0.3">
      <c r="A20" s="292"/>
      <c r="B20" s="293"/>
      <c r="C20" s="294"/>
      <c r="D20" s="295"/>
      <c r="E20" s="295"/>
      <c r="F20" s="295"/>
      <c r="G20" s="295"/>
      <c r="H20" s="296"/>
      <c r="I20" s="43" t="str">
        <f>IF(B20="","",COUNTIF($B$11:B20,"&gt;&amp;0"))</f>
        <v/>
      </c>
    </row>
    <row r="21" spans="1:9" ht="14.4" x14ac:dyDescent="0.3">
      <c r="A21" s="55"/>
      <c r="B21" s="95"/>
      <c r="C21" s="55"/>
      <c r="D21" s="55"/>
      <c r="E21" s="55"/>
      <c r="F21" s="55"/>
      <c r="G21" s="55"/>
      <c r="H21" s="55"/>
      <c r="I21" s="43" t="str">
        <f>IF(B21="","",COUNTIF($B$11:B21,"&gt;&amp;0"))</f>
        <v/>
      </c>
    </row>
    <row r="22" spans="1:9" ht="14.4" x14ac:dyDescent="0.3">
      <c r="A22" s="55"/>
      <c r="B22" s="95"/>
      <c r="C22" s="55"/>
      <c r="D22" s="55"/>
      <c r="E22" s="55"/>
      <c r="F22" s="55"/>
      <c r="G22" s="55"/>
      <c r="H22" s="55"/>
      <c r="I22" s="43" t="str">
        <f>IF(B22="","",COUNTIF($B$11:B22,"&gt;&amp;0"))</f>
        <v/>
      </c>
    </row>
    <row r="23" spans="1:9" ht="14.4" x14ac:dyDescent="0.3">
      <c r="A23" s="55"/>
      <c r="B23" s="95"/>
      <c r="C23" s="55"/>
      <c r="D23" s="55"/>
      <c r="E23" s="55"/>
      <c r="F23" s="55"/>
      <c r="G23" s="55"/>
      <c r="H23" s="55"/>
      <c r="I23" s="43" t="str">
        <f>IF(B23="","",COUNTIF($B$11:B23,"&gt;&amp;0"))</f>
        <v/>
      </c>
    </row>
    <row r="24" spans="1:9" ht="14.4" x14ac:dyDescent="0.3">
      <c r="A24" s="55"/>
      <c r="B24" s="95"/>
      <c r="C24" s="55"/>
      <c r="D24" s="55"/>
      <c r="E24" s="55"/>
      <c r="F24" s="55"/>
      <c r="G24" s="55"/>
      <c r="H24" s="55"/>
      <c r="I24" s="43" t="str">
        <f>IF(B24="","",COUNTIF($B$11:B24,"&gt;&amp;0"))</f>
        <v/>
      </c>
    </row>
    <row r="25" spans="1:9" ht="14.4" x14ac:dyDescent="0.3">
      <c r="A25" s="55"/>
      <c r="B25" s="95"/>
      <c r="C25" s="55"/>
      <c r="D25" s="55"/>
      <c r="E25" s="55"/>
      <c r="F25" s="55"/>
      <c r="G25" s="55"/>
      <c r="H25" s="55"/>
      <c r="I25" s="43" t="str">
        <f>IF(B25="","",COUNTIF($B$11:B25,"&gt;&amp;0"))</f>
        <v/>
      </c>
    </row>
    <row r="26" spans="1:9" ht="14.4" x14ac:dyDescent="0.3">
      <c r="A26" s="55"/>
      <c r="B26" s="95"/>
      <c r="C26" s="55"/>
      <c r="D26" s="55"/>
      <c r="E26" s="55"/>
      <c r="F26" s="55"/>
      <c r="G26" s="55"/>
      <c r="H26" s="55"/>
      <c r="I26" s="43" t="str">
        <f>IF(B26="","",COUNTIF($B$11:B26,"&gt;&amp;0"))</f>
        <v/>
      </c>
    </row>
    <row r="27" spans="1:9" ht="14.4" x14ac:dyDescent="0.3">
      <c r="A27" s="55"/>
      <c r="B27" s="95"/>
      <c r="C27" s="55"/>
      <c r="D27" s="55"/>
      <c r="E27" s="55"/>
      <c r="F27" s="55"/>
      <c r="G27" s="55"/>
      <c r="H27" s="55"/>
      <c r="I27" s="43" t="str">
        <f>IF(B27="","",COUNTIF($B$11:B27,"&gt;&amp;0"))</f>
        <v/>
      </c>
    </row>
    <row r="28" spans="1:9" ht="14.4" x14ac:dyDescent="0.3">
      <c r="A28" s="55"/>
      <c r="B28" s="95"/>
      <c r="C28" s="55"/>
      <c r="D28" s="55"/>
      <c r="E28" s="55"/>
      <c r="F28" s="55"/>
      <c r="G28" s="55"/>
      <c r="H28" s="55"/>
      <c r="I28" s="43" t="str">
        <f>IF(B28="","",COUNTIF($B$11:B28,"&gt;&amp;0"))</f>
        <v/>
      </c>
    </row>
    <row r="29" spans="1:9" ht="14.4" x14ac:dyDescent="0.3">
      <c r="A29" s="55"/>
      <c r="B29" s="95"/>
      <c r="C29" s="55"/>
      <c r="D29" s="55"/>
      <c r="E29" s="55"/>
      <c r="F29" s="55"/>
      <c r="G29" s="55"/>
      <c r="H29" s="55"/>
      <c r="I29" s="43" t="str">
        <f>IF(B29="","",COUNTIF($B$11:B29,"&gt;&amp;0"))</f>
        <v/>
      </c>
    </row>
    <row r="30" spans="1:9" ht="14.4" x14ac:dyDescent="0.3">
      <c r="A30" s="55"/>
      <c r="B30" s="95"/>
      <c r="C30" s="55"/>
      <c r="D30" s="55"/>
      <c r="E30" s="55"/>
      <c r="F30" s="55"/>
      <c r="G30" s="55"/>
      <c r="H30" s="55"/>
      <c r="I30" s="43" t="str">
        <f>IF(B30="","",COUNTIF($B$11:B30,"&gt;&amp;0"))</f>
        <v/>
      </c>
    </row>
    <row r="31" spans="1:9" ht="14.4" x14ac:dyDescent="0.3">
      <c r="A31" s="55"/>
      <c r="B31" s="95"/>
      <c r="C31" s="55"/>
      <c r="D31" s="55"/>
      <c r="E31" s="55"/>
      <c r="F31" s="55"/>
      <c r="G31" s="55"/>
      <c r="H31" s="55"/>
      <c r="I31" s="43" t="str">
        <f>IF(B31="","",COUNTIF($B$11:B31,"&gt;&amp;0"))</f>
        <v/>
      </c>
    </row>
    <row r="32" spans="1:9" ht="14.4" x14ac:dyDescent="0.3">
      <c r="A32" s="55"/>
      <c r="B32" s="95"/>
      <c r="C32" s="55"/>
      <c r="D32" s="55"/>
      <c r="E32" s="55"/>
      <c r="F32" s="55"/>
      <c r="G32" s="55"/>
      <c r="H32" s="55"/>
      <c r="I32" s="43" t="str">
        <f>IF(B32="","",COUNTIF($B$11:B32,"&gt;&amp;0"))</f>
        <v/>
      </c>
    </row>
    <row r="33" spans="1:9" ht="14.4" x14ac:dyDescent="0.3">
      <c r="A33" s="55"/>
      <c r="B33" s="95"/>
      <c r="C33" s="55"/>
      <c r="D33" s="55"/>
      <c r="E33" s="55"/>
      <c r="F33" s="55"/>
      <c r="G33" s="55"/>
      <c r="H33" s="55"/>
      <c r="I33" s="43" t="str">
        <f>IF(B33="","",COUNTIF($B$11:B33,"&gt;&amp;0"))</f>
        <v/>
      </c>
    </row>
    <row r="34" spans="1:9" ht="14.4" x14ac:dyDescent="0.3">
      <c r="A34" s="55"/>
      <c r="B34" s="95"/>
      <c r="C34" s="55"/>
      <c r="D34" s="55"/>
      <c r="E34" s="55"/>
      <c r="F34" s="55"/>
      <c r="G34" s="55"/>
      <c r="H34" s="55"/>
      <c r="I34" s="43" t="str">
        <f>IF(B34="","",COUNTIF($B$11:B34,"&gt;&amp;0"))</f>
        <v/>
      </c>
    </row>
    <row r="35" spans="1:9" ht="14.4" x14ac:dyDescent="0.3">
      <c r="A35" s="55"/>
      <c r="B35" s="95"/>
      <c r="C35" s="55"/>
      <c r="D35" s="55"/>
      <c r="E35" s="55"/>
      <c r="F35" s="55"/>
      <c r="G35" s="55"/>
      <c r="H35" s="55"/>
      <c r="I35" s="43" t="str">
        <f>IF(B35="","",COUNTIF($B$11:B35,"&gt;&amp;0"))</f>
        <v/>
      </c>
    </row>
    <row r="36" spans="1:9" ht="14.4" x14ac:dyDescent="0.3">
      <c r="A36" s="55"/>
      <c r="B36" s="95"/>
      <c r="C36" s="55"/>
      <c r="D36" s="55"/>
      <c r="E36" s="55"/>
      <c r="F36" s="55"/>
      <c r="G36" s="55"/>
      <c r="H36" s="55"/>
      <c r="I36" s="43" t="str">
        <f>IF(B36="","",COUNTIF($B$11:B36,"&gt;&amp;0"))</f>
        <v/>
      </c>
    </row>
    <row r="37" spans="1:9" ht="14.4" x14ac:dyDescent="0.3">
      <c r="A37" s="55"/>
      <c r="B37" s="95"/>
      <c r="C37" s="55"/>
      <c r="D37" s="55"/>
      <c r="E37" s="55"/>
      <c r="F37" s="55"/>
      <c r="G37" s="55"/>
      <c r="H37" s="55"/>
      <c r="I37" s="43" t="str">
        <f>IF(B37="","",COUNTIF($B$11:B37,"&gt;&amp;0"))</f>
        <v/>
      </c>
    </row>
    <row r="38" spans="1:9" ht="14.4" x14ac:dyDescent="0.3">
      <c r="A38" s="55"/>
      <c r="B38" s="95"/>
      <c r="C38" s="55"/>
      <c r="D38" s="55"/>
      <c r="E38" s="55"/>
      <c r="F38" s="55"/>
      <c r="G38" s="55"/>
      <c r="H38" s="55"/>
      <c r="I38" s="43" t="str">
        <f>IF(B38="","",COUNTIF($B$11:B38,"&gt;&amp;0"))</f>
        <v/>
      </c>
    </row>
    <row r="39" spans="1:9" ht="14.4" x14ac:dyDescent="0.3">
      <c r="A39" s="55"/>
      <c r="B39" s="95"/>
      <c r="C39" s="55"/>
      <c r="D39" s="55"/>
      <c r="E39" s="55"/>
      <c r="F39" s="55"/>
      <c r="G39" s="55"/>
      <c r="H39" s="55"/>
      <c r="I39" s="43" t="str">
        <f>IF(B39="","",COUNTIF($B$11:B39,"&gt;&amp;0"))</f>
        <v/>
      </c>
    </row>
    <row r="40" spans="1:9" ht="14.4" x14ac:dyDescent="0.3">
      <c r="A40" s="55"/>
      <c r="B40" s="95"/>
      <c r="C40" s="55"/>
      <c r="D40" s="55"/>
      <c r="E40" s="55"/>
      <c r="F40" s="55"/>
      <c r="G40" s="55"/>
      <c r="H40" s="55"/>
      <c r="I40" s="43" t="str">
        <f>IF(B40="","",COUNTIF($B$11:B40,"&gt;&amp;0"))</f>
        <v/>
      </c>
    </row>
    <row r="41" spans="1:9" ht="14.4" x14ac:dyDescent="0.3">
      <c r="A41" s="55"/>
      <c r="B41" s="95"/>
      <c r="C41" s="55"/>
      <c r="D41" s="55"/>
      <c r="E41" s="55"/>
      <c r="F41" s="55"/>
      <c r="G41" s="55"/>
      <c r="H41" s="55"/>
      <c r="I41" s="43" t="str">
        <f>IF(B41="","",COUNTIF($B$11:B41,"&gt;&amp;0"))</f>
        <v/>
      </c>
    </row>
    <row r="42" spans="1:9" ht="14.4" x14ac:dyDescent="0.3">
      <c r="A42" s="55"/>
      <c r="B42" s="95"/>
      <c r="C42" s="55"/>
      <c r="D42" s="55"/>
      <c r="E42" s="55"/>
      <c r="F42" s="55"/>
      <c r="G42" s="55"/>
      <c r="H42" s="55"/>
      <c r="I42" s="43" t="str">
        <f>IF(B42="","",COUNTIF($B$11:B42,"&gt;&amp;0"))</f>
        <v/>
      </c>
    </row>
    <row r="43" spans="1:9" ht="14.4" x14ac:dyDescent="0.3">
      <c r="A43" s="55"/>
      <c r="B43" s="95"/>
      <c r="C43" s="55"/>
      <c r="D43" s="55"/>
      <c r="E43" s="55"/>
      <c r="F43" s="55"/>
      <c r="G43" s="55"/>
      <c r="H43" s="55"/>
      <c r="I43" s="43" t="str">
        <f>IF(B43="","",COUNTIF($B$11:B43,"&gt;&amp;0"))</f>
        <v/>
      </c>
    </row>
    <row r="44" spans="1:9" ht="14.4" x14ac:dyDescent="0.3">
      <c r="A44" s="55"/>
      <c r="B44" s="95"/>
      <c r="C44" s="55"/>
      <c r="D44" s="55"/>
      <c r="E44" s="55"/>
      <c r="F44" s="55"/>
      <c r="G44" s="55"/>
      <c r="H44" s="55"/>
      <c r="I44" s="43" t="str">
        <f>IF(B44="","",COUNTIF($B$11:B44,"&gt;&amp;0"))</f>
        <v/>
      </c>
    </row>
    <row r="45" spans="1:9" ht="14.4" x14ac:dyDescent="0.3">
      <c r="A45" s="55"/>
      <c r="B45" s="95"/>
      <c r="C45" s="55"/>
      <c r="D45" s="55"/>
      <c r="E45" s="55"/>
      <c r="F45" s="55"/>
      <c r="G45" s="55"/>
      <c r="H45" s="55"/>
      <c r="I45" s="43" t="str">
        <f>IF(B45="","",COUNTIF($B$11:B45,"&gt;&amp;0"))</f>
        <v/>
      </c>
    </row>
    <row r="46" spans="1:9" ht="14.4" x14ac:dyDescent="0.3">
      <c r="A46" s="55"/>
      <c r="B46" s="95"/>
      <c r="C46" s="55"/>
      <c r="D46" s="55"/>
      <c r="E46" s="55"/>
      <c r="F46" s="55"/>
      <c r="G46" s="55"/>
      <c r="H46" s="55"/>
      <c r="I46" s="43" t="str">
        <f>IF(B46="","",COUNTIF($B$11:B46,"&gt;&amp;0"))</f>
        <v/>
      </c>
    </row>
    <row r="47" spans="1:9" ht="14.4" x14ac:dyDescent="0.3">
      <c r="A47" s="55"/>
      <c r="B47" s="95"/>
      <c r="C47" s="55"/>
      <c r="D47" s="55"/>
      <c r="E47" s="55"/>
      <c r="F47" s="55"/>
      <c r="G47" s="55"/>
      <c r="H47" s="55"/>
      <c r="I47" s="43" t="str">
        <f>IF(B47="","",COUNTIF($B$11:B47,"&gt;&amp;0"))</f>
        <v/>
      </c>
    </row>
    <row r="48" spans="1:9" ht="14.4" x14ac:dyDescent="0.3">
      <c r="A48" s="55"/>
      <c r="B48" s="95"/>
      <c r="C48" s="55"/>
      <c r="D48" s="55"/>
      <c r="E48" s="55"/>
      <c r="F48" s="55"/>
      <c r="G48" s="55"/>
      <c r="H48" s="55"/>
      <c r="I48" s="43" t="str">
        <f>IF(B48="","",COUNTIF($B$11:B48,"&gt;&amp;0"))</f>
        <v/>
      </c>
    </row>
    <row r="49" spans="1:9" ht="14.4" x14ac:dyDescent="0.3">
      <c r="A49" s="55"/>
      <c r="B49" s="95"/>
      <c r="C49" s="55"/>
      <c r="D49" s="55"/>
      <c r="E49" s="55"/>
      <c r="F49" s="55"/>
      <c r="G49" s="55"/>
      <c r="H49" s="55"/>
      <c r="I49" s="43" t="str">
        <f>IF(B49="","",COUNTIF($B$11:B49,"&gt;&amp;0"))</f>
        <v/>
      </c>
    </row>
    <row r="50" spans="1:9" ht="14.4" x14ac:dyDescent="0.3">
      <c r="A50" s="55"/>
      <c r="B50" s="95"/>
      <c r="C50" s="55"/>
      <c r="D50" s="55"/>
      <c r="E50" s="55"/>
      <c r="F50" s="55"/>
      <c r="G50" s="55"/>
      <c r="H50" s="55"/>
      <c r="I50" s="43" t="str">
        <f>IF(B50="","",COUNTIF($B$11:B50,"&gt;&amp;0"))</f>
        <v/>
      </c>
    </row>
    <row r="51" spans="1:9" ht="14.4" x14ac:dyDescent="0.3">
      <c r="A51" s="55"/>
      <c r="B51" s="95"/>
      <c r="C51" s="55"/>
      <c r="D51" s="55"/>
      <c r="E51" s="55"/>
      <c r="F51" s="55"/>
      <c r="G51" s="55"/>
      <c r="H51" s="55"/>
      <c r="I51" s="43" t="str">
        <f>IF(B51="","",COUNTIF($B$11:B51,"&gt;&amp;0"))</f>
        <v/>
      </c>
    </row>
    <row r="52" spans="1:9" ht="14.4" x14ac:dyDescent="0.3">
      <c r="A52" s="55"/>
      <c r="B52" s="95"/>
      <c r="C52" s="55"/>
      <c r="D52" s="55"/>
      <c r="E52" s="55"/>
      <c r="F52" s="55"/>
      <c r="G52" s="55"/>
      <c r="H52" s="55"/>
      <c r="I52" s="43" t="str">
        <f>IF(B52="","",COUNTIF($B$11:B52,"&gt;&amp;0"))</f>
        <v/>
      </c>
    </row>
    <row r="53" spans="1:9" ht="14.4" x14ac:dyDescent="0.3">
      <c r="A53" s="55"/>
      <c r="B53" s="95"/>
      <c r="C53" s="55"/>
      <c r="D53" s="55"/>
      <c r="E53" s="55"/>
      <c r="F53" s="55"/>
      <c r="G53" s="55"/>
      <c r="H53" s="55"/>
      <c r="I53" s="43" t="str">
        <f>IF(B53="","",COUNTIF($B$11:B53,"&gt;&amp;0"))</f>
        <v/>
      </c>
    </row>
    <row r="54" spans="1:9" ht="14.4" x14ac:dyDescent="0.3">
      <c r="A54" s="55"/>
      <c r="B54" s="95"/>
      <c r="C54" s="55"/>
      <c r="D54" s="55"/>
      <c r="E54" s="55"/>
      <c r="F54" s="55"/>
      <c r="G54" s="55"/>
      <c r="H54" s="55"/>
      <c r="I54" s="43" t="str">
        <f>IF(B54="","",COUNTIF($B$11:B54,"&gt;&amp;0"))</f>
        <v/>
      </c>
    </row>
    <row r="55" spans="1:9" ht="14.4" x14ac:dyDescent="0.3">
      <c r="A55" s="55"/>
      <c r="B55" s="95"/>
      <c r="C55" s="55"/>
      <c r="D55" s="55"/>
      <c r="E55" s="55"/>
      <c r="F55" s="55"/>
      <c r="G55" s="55"/>
      <c r="H55" s="55"/>
      <c r="I55" s="43" t="str">
        <f>IF(B55="","",COUNTIF($B$11:B55,"&gt;&amp;0"))</f>
        <v/>
      </c>
    </row>
    <row r="56" spans="1:9" ht="14.4" x14ac:dyDescent="0.3">
      <c r="A56" s="55"/>
      <c r="B56" s="95"/>
      <c r="C56" s="55"/>
      <c r="D56" s="55"/>
      <c r="E56" s="55"/>
      <c r="F56" s="55"/>
      <c r="G56" s="55"/>
      <c r="H56" s="55"/>
      <c r="I56" s="43" t="str">
        <f>IF(B56="","",COUNTIF($B$11:B56,"&gt;&amp;0"))</f>
        <v/>
      </c>
    </row>
    <row r="57" spans="1:9" ht="14.4" x14ac:dyDescent="0.3">
      <c r="A57" s="55"/>
      <c r="B57" s="95"/>
      <c r="C57" s="55"/>
      <c r="D57" s="55"/>
      <c r="E57" s="55"/>
      <c r="F57" s="55"/>
      <c r="G57" s="55"/>
      <c r="H57" s="55"/>
      <c r="I57" s="43" t="str">
        <f>IF(B57="","",COUNTIF($B$11:B57,"&gt;&amp;0"))</f>
        <v/>
      </c>
    </row>
    <row r="58" spans="1:9" ht="14.4" x14ac:dyDescent="0.3">
      <c r="A58" s="55"/>
      <c r="B58" s="95"/>
      <c r="C58" s="55"/>
      <c r="D58" s="55"/>
      <c r="E58" s="55"/>
      <c r="F58" s="55"/>
      <c r="G58" s="55"/>
      <c r="H58" s="55"/>
      <c r="I58" s="43" t="str">
        <f>IF(B58="","",COUNTIF($B$11:B58,"&gt;&amp;0"))</f>
        <v/>
      </c>
    </row>
    <row r="59" spans="1:9" ht="14.4" x14ac:dyDescent="0.3">
      <c r="A59" s="55"/>
      <c r="B59" s="95"/>
      <c r="C59" s="55"/>
      <c r="D59" s="55"/>
      <c r="E59" s="55"/>
      <c r="F59" s="55"/>
      <c r="G59" s="55"/>
      <c r="H59" s="55"/>
      <c r="I59" s="43" t="str">
        <f>IF(B59="","",COUNTIF($B$11:B59,"&gt;&amp;0"))</f>
        <v/>
      </c>
    </row>
    <row r="60" spans="1:9" ht="14.4" x14ac:dyDescent="0.3">
      <c r="A60" s="55"/>
      <c r="B60" s="95"/>
      <c r="C60" s="55"/>
      <c r="D60" s="55"/>
      <c r="E60" s="55"/>
      <c r="F60" s="55"/>
      <c r="G60" s="55"/>
      <c r="H60" s="55"/>
      <c r="I60" s="43" t="str">
        <f>IF(B60="","",COUNTIF($B$11:B60,"&gt;&amp;0"))</f>
        <v/>
      </c>
    </row>
    <row r="61" spans="1:9" ht="14.4" x14ac:dyDescent="0.3">
      <c r="A61" s="55"/>
      <c r="B61" s="95"/>
      <c r="C61" s="55"/>
      <c r="D61" s="55"/>
      <c r="E61" s="55"/>
      <c r="F61" s="55"/>
      <c r="G61" s="55"/>
      <c r="H61" s="55"/>
      <c r="I61" s="43" t="str">
        <f>IF(B61="","",COUNTIF($B$11:B61,"&gt;&amp;0"))</f>
        <v/>
      </c>
    </row>
    <row r="62" spans="1:9" ht="14.4" x14ac:dyDescent="0.3">
      <c r="A62" s="55"/>
      <c r="B62" s="95"/>
      <c r="C62" s="55"/>
      <c r="D62" s="55"/>
      <c r="E62" s="55"/>
      <c r="F62" s="55"/>
      <c r="G62" s="55"/>
      <c r="H62" s="55"/>
      <c r="I62" s="43" t="str">
        <f>IF(B62="","",COUNTIF($B$11:B62,"&gt;&amp;0"))</f>
        <v/>
      </c>
    </row>
    <row r="63" spans="1:9" ht="14.4" x14ac:dyDescent="0.3">
      <c r="A63" s="55"/>
      <c r="B63" s="95"/>
      <c r="C63" s="55"/>
      <c r="D63" s="55"/>
      <c r="E63" s="55"/>
      <c r="F63" s="55"/>
      <c r="G63" s="55"/>
      <c r="H63" s="55"/>
      <c r="I63" s="43" t="str">
        <f>IF(B63="","",COUNTIF($B$11:B63,"&gt;&amp;0"))</f>
        <v/>
      </c>
    </row>
    <row r="64" spans="1:9" ht="14.4" x14ac:dyDescent="0.3">
      <c r="A64" s="55"/>
      <c r="B64" s="95"/>
      <c r="C64" s="55"/>
      <c r="D64" s="55"/>
      <c r="E64" s="55"/>
      <c r="F64" s="55"/>
      <c r="G64" s="55"/>
      <c r="H64" s="55"/>
      <c r="I64" s="43" t="str">
        <f>IF(B64="","",COUNTIF($B$11:B64,"&gt;&amp;0"))</f>
        <v/>
      </c>
    </row>
    <row r="65" spans="1:9" ht="14.4" x14ac:dyDescent="0.3">
      <c r="A65" s="55"/>
      <c r="B65" s="95"/>
      <c r="C65" s="55"/>
      <c r="D65" s="55"/>
      <c r="E65" s="55"/>
      <c r="F65" s="55"/>
      <c r="G65" s="55"/>
      <c r="H65" s="55"/>
      <c r="I65" s="43" t="str">
        <f>IF(B65="","",COUNTIF($B$11:B65,"&gt;&amp;0"))</f>
        <v/>
      </c>
    </row>
    <row r="66" spans="1:9" ht="14.4" x14ac:dyDescent="0.3">
      <c r="A66" s="55"/>
      <c r="B66" s="95"/>
      <c r="C66" s="55"/>
      <c r="D66" s="55"/>
      <c r="E66" s="55"/>
      <c r="F66" s="55"/>
      <c r="G66" s="55"/>
      <c r="H66" s="55"/>
      <c r="I66" s="43" t="str">
        <f>IF(B66="","",COUNTIF($B$11:B66,"&gt;&amp;0"))</f>
        <v/>
      </c>
    </row>
    <row r="67" spans="1:9" ht="14.4" x14ac:dyDescent="0.3">
      <c r="A67" s="55"/>
      <c r="B67" s="95"/>
      <c r="C67" s="55"/>
      <c r="D67" s="55"/>
      <c r="E67" s="55"/>
      <c r="F67" s="55"/>
      <c r="G67" s="55"/>
      <c r="H67" s="55"/>
      <c r="I67" s="43" t="str">
        <f>IF(B67="","",COUNTIF($B$11:B67,"&gt;&amp;0"))</f>
        <v/>
      </c>
    </row>
    <row r="68" spans="1:9" ht="14.4" x14ac:dyDescent="0.3">
      <c r="A68" s="55"/>
      <c r="B68" s="95"/>
      <c r="C68" s="55"/>
      <c r="D68" s="55"/>
      <c r="E68" s="55"/>
      <c r="F68" s="55"/>
      <c r="G68" s="55"/>
      <c r="H68" s="55"/>
      <c r="I68" s="43" t="str">
        <f>IF(B68="","",COUNTIF($B$11:B68,"&gt;&amp;0"))</f>
        <v/>
      </c>
    </row>
    <row r="69" spans="1:9" ht="14.4" x14ac:dyDescent="0.3">
      <c r="A69" s="55"/>
      <c r="B69" s="95"/>
      <c r="C69" s="55"/>
      <c r="D69" s="55"/>
      <c r="E69" s="55"/>
      <c r="F69" s="55"/>
      <c r="G69" s="55"/>
      <c r="H69" s="55"/>
      <c r="I69" s="43" t="str">
        <f>IF(B69="","",COUNTIF($B$11:B69,"&gt;&amp;0"))</f>
        <v/>
      </c>
    </row>
    <row r="70" spans="1:9" ht="14.4" x14ac:dyDescent="0.3">
      <c r="A70" s="55"/>
      <c r="B70" s="95"/>
      <c r="C70" s="55"/>
      <c r="D70" s="55"/>
      <c r="E70" s="55"/>
      <c r="F70" s="55"/>
      <c r="G70" s="55"/>
      <c r="H70" s="55"/>
      <c r="I70" s="43" t="str">
        <f>IF(B70="","",COUNTIF($B$11:B70,"&gt;&amp;0"))</f>
        <v/>
      </c>
    </row>
    <row r="71" spans="1:9" ht="14.4" x14ac:dyDescent="0.3">
      <c r="A71" s="55"/>
      <c r="B71" s="95"/>
      <c r="C71" s="55"/>
      <c r="D71" s="55"/>
      <c r="E71" s="55"/>
      <c r="F71" s="55"/>
      <c r="G71" s="55"/>
      <c r="H71" s="55"/>
      <c r="I71" s="43" t="str">
        <f>IF(B71="","",COUNTIF($B$11:B71,"&gt;&amp;0"))</f>
        <v/>
      </c>
    </row>
    <row r="72" spans="1:9" ht="14.4" x14ac:dyDescent="0.3">
      <c r="A72" s="55"/>
      <c r="B72" s="95"/>
      <c r="C72" s="55"/>
      <c r="D72" s="55"/>
      <c r="E72" s="55"/>
      <c r="F72" s="55"/>
      <c r="G72" s="55"/>
      <c r="H72" s="55"/>
      <c r="I72" s="43" t="str">
        <f>IF(B72="","",COUNTIF($B$11:B72,"&gt;&amp;0"))</f>
        <v/>
      </c>
    </row>
    <row r="73" spans="1:9" ht="14.4" x14ac:dyDescent="0.3">
      <c r="A73" s="55"/>
      <c r="B73" s="95"/>
      <c r="C73" s="55"/>
      <c r="D73" s="55"/>
      <c r="E73" s="55"/>
      <c r="F73" s="55"/>
      <c r="G73" s="55"/>
      <c r="H73" s="55"/>
      <c r="I73" s="43" t="str">
        <f>IF(B73="","",COUNTIF($B$11:B73,"&gt;&amp;0"))</f>
        <v/>
      </c>
    </row>
    <row r="74" spans="1:9" ht="14.4" x14ac:dyDescent="0.3">
      <c r="A74" s="55"/>
      <c r="B74" s="95"/>
      <c r="C74" s="55"/>
      <c r="D74" s="55"/>
      <c r="E74" s="55"/>
      <c r="F74" s="55"/>
      <c r="G74" s="55"/>
      <c r="H74" s="55"/>
      <c r="I74" s="43" t="str">
        <f>IF(B74="","",COUNTIF($B$11:B74,"&gt;&amp;0"))</f>
        <v/>
      </c>
    </row>
    <row r="75" spans="1:9" ht="14.4" x14ac:dyDescent="0.3">
      <c r="A75" s="55"/>
      <c r="B75" s="95"/>
      <c r="C75" s="55"/>
      <c r="D75" s="55"/>
      <c r="E75" s="55"/>
      <c r="F75" s="55"/>
      <c r="G75" s="55"/>
      <c r="H75" s="55"/>
      <c r="I75" s="43" t="str">
        <f>IF(B75="","",COUNTIF($B$11:B75,"&gt;&amp;0"))</f>
        <v/>
      </c>
    </row>
    <row r="76" spans="1:9" ht="14.4" x14ac:dyDescent="0.3">
      <c r="A76" s="55"/>
      <c r="B76" s="95"/>
      <c r="C76" s="55"/>
      <c r="D76" s="55"/>
      <c r="E76" s="55"/>
      <c r="F76" s="55"/>
      <c r="G76" s="55"/>
      <c r="H76" s="55"/>
      <c r="I76" s="43" t="str">
        <f>IF(B76="","",COUNTIF($B$11:B76,"&gt;&amp;0"))</f>
        <v/>
      </c>
    </row>
    <row r="77" spans="1:9" ht="14.4" x14ac:dyDescent="0.3">
      <c r="A77" s="55"/>
      <c r="B77" s="95"/>
      <c r="C77" s="55"/>
      <c r="D77" s="55"/>
      <c r="E77" s="55"/>
      <c r="F77" s="55"/>
      <c r="G77" s="55"/>
      <c r="H77" s="55"/>
      <c r="I77" s="43" t="str">
        <f>IF(B77="","",COUNTIF($B$11:B77,"&gt;&amp;0"))</f>
        <v/>
      </c>
    </row>
    <row r="78" spans="1:9" ht="14.4" x14ac:dyDescent="0.3">
      <c r="A78" s="55"/>
      <c r="B78" s="95"/>
      <c r="C78" s="55"/>
      <c r="D78" s="55"/>
      <c r="E78" s="55"/>
      <c r="F78" s="55"/>
      <c r="G78" s="55"/>
      <c r="H78" s="55"/>
      <c r="I78" s="43" t="str">
        <f>IF(B78="","",COUNTIF($B$11:B78,"&gt;&amp;0"))</f>
        <v/>
      </c>
    </row>
    <row r="79" spans="1:9" ht="14.4" x14ac:dyDescent="0.3">
      <c r="A79" s="55"/>
      <c r="B79" s="95"/>
      <c r="C79" s="55"/>
      <c r="D79" s="55"/>
      <c r="E79" s="55"/>
      <c r="F79" s="55"/>
      <c r="G79" s="55"/>
      <c r="H79" s="55"/>
      <c r="I79" s="43" t="str">
        <f>IF(B79="","",COUNTIF($B$11:B79,"&gt;&amp;0"))</f>
        <v/>
      </c>
    </row>
    <row r="80" spans="1:9" ht="14.4" x14ac:dyDescent="0.3">
      <c r="A80" s="55"/>
      <c r="B80" s="95"/>
      <c r="C80" s="55"/>
      <c r="D80" s="55"/>
      <c r="E80" s="55"/>
      <c r="F80" s="55"/>
      <c r="G80" s="55"/>
      <c r="H80" s="55"/>
      <c r="I80" s="43" t="str">
        <f>IF(B80="","",COUNTIF($B$11:B80,"&gt;&amp;0"))</f>
        <v/>
      </c>
    </row>
    <row r="81" spans="1:9" ht="14.4" x14ac:dyDescent="0.3">
      <c r="A81" s="55"/>
      <c r="B81" s="95"/>
      <c r="C81" s="55"/>
      <c r="D81" s="55"/>
      <c r="E81" s="55"/>
      <c r="F81" s="55"/>
      <c r="G81" s="55"/>
      <c r="H81" s="55"/>
      <c r="I81" s="43" t="str">
        <f>IF(B81="","",COUNTIF($B$11:B81,"&gt;&amp;0"))</f>
        <v/>
      </c>
    </row>
    <row r="82" spans="1:9" ht="14.4" x14ac:dyDescent="0.3">
      <c r="A82" s="55"/>
      <c r="B82" s="95"/>
      <c r="C82" s="55"/>
      <c r="D82" s="55"/>
      <c r="E82" s="55"/>
      <c r="F82" s="55"/>
      <c r="G82" s="55"/>
      <c r="H82" s="55"/>
      <c r="I82" s="43" t="str">
        <f>IF(B82="","",COUNTIF($B$11:B82,"&gt;&amp;0"))</f>
        <v/>
      </c>
    </row>
    <row r="83" spans="1:9" ht="14.4" x14ac:dyDescent="0.3">
      <c r="A83" s="55"/>
      <c r="B83" s="95"/>
      <c r="C83" s="55"/>
      <c r="D83" s="55"/>
      <c r="E83" s="55"/>
      <c r="F83" s="55"/>
      <c r="G83" s="55"/>
      <c r="H83" s="55"/>
      <c r="I83" s="43" t="str">
        <f>IF(B83="","",COUNTIF($B$11:B83,"&gt;&amp;0"))</f>
        <v/>
      </c>
    </row>
    <row r="84" spans="1:9" ht="14.4" x14ac:dyDescent="0.3">
      <c r="A84" s="55"/>
      <c r="B84" s="95"/>
      <c r="C84" s="55"/>
      <c r="D84" s="55"/>
      <c r="E84" s="55"/>
      <c r="F84" s="55"/>
      <c r="G84" s="55"/>
      <c r="H84" s="55"/>
      <c r="I84" s="43" t="str">
        <f>IF(B84="","",COUNTIF($B$11:B84,"&gt;&amp;0"))</f>
        <v/>
      </c>
    </row>
    <row r="85" spans="1:9" ht="14.4" x14ac:dyDescent="0.3">
      <c r="A85" s="55"/>
      <c r="B85" s="95"/>
      <c r="C85" s="55"/>
      <c r="D85" s="55"/>
      <c r="E85" s="55"/>
      <c r="F85" s="55"/>
      <c r="G85" s="55"/>
      <c r="H85" s="55"/>
      <c r="I85" s="43" t="str">
        <f>IF(B85="","",COUNTIF($B$11:B85,"&gt;&amp;0"))</f>
        <v/>
      </c>
    </row>
    <row r="86" spans="1:9" ht="14.4" x14ac:dyDescent="0.3">
      <c r="A86" s="55"/>
      <c r="B86" s="95"/>
      <c r="C86" s="55"/>
      <c r="D86" s="55"/>
      <c r="E86" s="55"/>
      <c r="F86" s="55"/>
      <c r="G86" s="55"/>
      <c r="H86" s="55"/>
      <c r="I86" s="43" t="str">
        <f>IF(B86="","",COUNTIF($B$11:B86,"&gt;&amp;0"))</f>
        <v/>
      </c>
    </row>
    <row r="87" spans="1:9" ht="14.4" x14ac:dyDescent="0.3">
      <c r="A87" s="55"/>
      <c r="B87" s="95"/>
      <c r="C87" s="55"/>
      <c r="D87" s="55"/>
      <c r="E87" s="55"/>
      <c r="F87" s="55"/>
      <c r="G87" s="55"/>
      <c r="H87" s="55"/>
      <c r="I87" s="43" t="str">
        <f>IF(B87="","",COUNTIF($B$11:B87,"&gt;&amp;0"))</f>
        <v/>
      </c>
    </row>
    <row r="88" spans="1:9" ht="14.4" x14ac:dyDescent="0.3">
      <c r="A88" s="55"/>
      <c r="B88" s="95"/>
      <c r="C88" s="55"/>
      <c r="D88" s="55"/>
      <c r="E88" s="55"/>
      <c r="F88" s="55"/>
      <c r="G88" s="55"/>
      <c r="H88" s="55"/>
      <c r="I88" s="43" t="str">
        <f>IF(B88="","",COUNTIF($B$11:B88,"&gt;&amp;0"))</f>
        <v/>
      </c>
    </row>
    <row r="89" spans="1:9" ht="14.4" x14ac:dyDescent="0.3">
      <c r="A89" s="55"/>
      <c r="B89" s="95"/>
      <c r="C89" s="55"/>
      <c r="D89" s="55"/>
      <c r="E89" s="55"/>
      <c r="F89" s="55"/>
      <c r="G89" s="55"/>
      <c r="H89" s="55"/>
      <c r="I89" s="43" t="str">
        <f>IF(B89="","",COUNTIF($B$11:B89,"&gt;&amp;0"))</f>
        <v/>
      </c>
    </row>
    <row r="90" spans="1:9" ht="14.4" x14ac:dyDescent="0.3">
      <c r="A90" s="55"/>
      <c r="B90" s="95"/>
      <c r="C90" s="55"/>
      <c r="D90" s="55"/>
      <c r="E90" s="55"/>
      <c r="F90" s="55"/>
      <c r="G90" s="55"/>
      <c r="H90" s="55"/>
      <c r="I90" s="43" t="str">
        <f>IF(B90="","",COUNTIF($B$11:B90,"&gt;&amp;0"))</f>
        <v/>
      </c>
    </row>
    <row r="91" spans="1:9" ht="14.4" x14ac:dyDescent="0.3">
      <c r="A91" s="55"/>
      <c r="B91" s="95"/>
      <c r="C91" s="55"/>
      <c r="D91" s="55"/>
      <c r="E91" s="55"/>
      <c r="F91" s="55"/>
      <c r="G91" s="55"/>
      <c r="H91" s="55"/>
      <c r="I91" s="43" t="str">
        <f>IF(B91="","",COUNTIF($B$11:B91,"&gt;&amp;0"))</f>
        <v/>
      </c>
    </row>
    <row r="92" spans="1:9" ht="14.4" x14ac:dyDescent="0.3">
      <c r="A92" s="55"/>
      <c r="B92" s="95"/>
      <c r="C92" s="55"/>
      <c r="D92" s="55"/>
      <c r="E92" s="55"/>
      <c r="F92" s="55"/>
      <c r="G92" s="55"/>
      <c r="H92" s="55"/>
      <c r="I92" s="43" t="str">
        <f>IF(B92="","",COUNTIF($B$11:B92,"&gt;&amp;0"))</f>
        <v/>
      </c>
    </row>
    <row r="93" spans="1:9" ht="14.4" x14ac:dyDescent="0.3">
      <c r="A93" s="55"/>
      <c r="B93" s="95"/>
      <c r="C93" s="55"/>
      <c r="D93" s="55"/>
      <c r="E93" s="55"/>
      <c r="F93" s="55"/>
      <c r="G93" s="55"/>
      <c r="H93" s="55"/>
      <c r="I93" s="43" t="str">
        <f>IF(B93="","",COUNTIF($B$11:B93,"&gt;&amp;0"))</f>
        <v/>
      </c>
    </row>
    <row r="94" spans="1:9" ht="14.4" x14ac:dyDescent="0.3">
      <c r="A94" s="55"/>
      <c r="B94" s="95"/>
      <c r="C94" s="55"/>
      <c r="D94" s="55"/>
      <c r="E94" s="55"/>
      <c r="F94" s="55"/>
      <c r="G94" s="55"/>
      <c r="H94" s="55"/>
      <c r="I94" s="43" t="str">
        <f>IF(B94="","",COUNTIF($B$11:B94,"&gt;&amp;0"))</f>
        <v/>
      </c>
    </row>
    <row r="95" spans="1:9" ht="14.4" x14ac:dyDescent="0.3">
      <c r="A95" s="55"/>
      <c r="B95" s="95"/>
      <c r="C95" s="55"/>
      <c r="D95" s="55"/>
      <c r="E95" s="55"/>
      <c r="F95" s="55"/>
      <c r="G95" s="55"/>
      <c r="H95" s="55"/>
      <c r="I95" s="43" t="str">
        <f>IF(B95="","",COUNTIF($B$11:B95,"&gt;&amp;0"))</f>
        <v/>
      </c>
    </row>
    <row r="96" spans="1:9" ht="14.4" x14ac:dyDescent="0.3">
      <c r="A96" s="55"/>
      <c r="B96" s="95"/>
      <c r="C96" s="55"/>
      <c r="D96" s="55"/>
      <c r="E96" s="55"/>
      <c r="F96" s="55"/>
      <c r="G96" s="55"/>
      <c r="H96" s="55"/>
      <c r="I96" s="43" t="str">
        <f>IF(B96="","",COUNTIF($B$11:B96,"&gt;&amp;0"))</f>
        <v/>
      </c>
    </row>
    <row r="97" spans="1:9" ht="14.4" x14ac:dyDescent="0.3">
      <c r="A97" s="55"/>
      <c r="B97" s="95"/>
      <c r="C97" s="55"/>
      <c r="D97" s="55"/>
      <c r="E97" s="55"/>
      <c r="F97" s="55"/>
      <c r="G97" s="55"/>
      <c r="H97" s="55"/>
      <c r="I97" s="43" t="str">
        <f>IF(B97="","",COUNTIF($B$11:B97,"&gt;&amp;0"))</f>
        <v/>
      </c>
    </row>
    <row r="98" spans="1:9" ht="14.4" x14ac:dyDescent="0.3">
      <c r="A98" s="55"/>
      <c r="B98" s="95"/>
      <c r="C98" s="55"/>
      <c r="D98" s="55"/>
      <c r="E98" s="55"/>
      <c r="F98" s="55"/>
      <c r="G98" s="55"/>
      <c r="H98" s="55"/>
      <c r="I98" s="43" t="str">
        <f>IF(B98="","",COUNTIF($B$11:B98,"&gt;&amp;0"))</f>
        <v/>
      </c>
    </row>
    <row r="99" spans="1:9" ht="14.4" x14ac:dyDescent="0.3">
      <c r="A99" s="55"/>
      <c r="B99" s="95"/>
      <c r="C99" s="55"/>
      <c r="D99" s="55"/>
      <c r="E99" s="55"/>
      <c r="F99" s="55"/>
      <c r="G99" s="55"/>
      <c r="H99" s="55"/>
      <c r="I99" s="43" t="str">
        <f>IF(B99="","",COUNTIF($B$11:B99,"&gt;&amp;0"))</f>
        <v/>
      </c>
    </row>
    <row r="100" spans="1:9" ht="14.4" x14ac:dyDescent="0.3">
      <c r="A100" s="55"/>
      <c r="B100" s="95"/>
      <c r="C100" s="55"/>
      <c r="D100" s="55"/>
      <c r="E100" s="55"/>
      <c r="F100" s="55"/>
      <c r="G100" s="55"/>
      <c r="H100" s="55"/>
      <c r="I100" s="43" t="str">
        <f>IF(B100="","",COUNTIF($B$11:B100,"&gt;&amp;0"))</f>
        <v/>
      </c>
    </row>
    <row r="101" spans="1:9" ht="14.4" x14ac:dyDescent="0.3">
      <c r="A101" s="55"/>
      <c r="B101" s="95"/>
      <c r="C101" s="55"/>
      <c r="D101" s="55"/>
      <c r="E101" s="55"/>
      <c r="F101" s="55"/>
      <c r="G101" s="55"/>
      <c r="H101" s="55"/>
      <c r="I101" s="43" t="str">
        <f>IF(B101="","",COUNTIF($B$11:B101,"&gt;&amp;0"))</f>
        <v/>
      </c>
    </row>
    <row r="102" spans="1:9" ht="14.4" x14ac:dyDescent="0.3">
      <c r="A102" s="55"/>
      <c r="B102" s="95"/>
      <c r="C102" s="55"/>
      <c r="D102" s="55"/>
      <c r="E102" s="55"/>
      <c r="F102" s="55"/>
      <c r="G102" s="55"/>
      <c r="H102" s="55"/>
      <c r="I102" s="43" t="str">
        <f>IF(B102="","",COUNTIF($B$11:B102,"&gt;&amp;0"))</f>
        <v/>
      </c>
    </row>
    <row r="103" spans="1:9" ht="14.4" x14ac:dyDescent="0.3">
      <c r="A103" s="55"/>
      <c r="B103" s="95"/>
      <c r="C103" s="55"/>
      <c r="D103" s="55"/>
      <c r="E103" s="55"/>
      <c r="F103" s="55"/>
      <c r="G103" s="55"/>
      <c r="H103" s="55"/>
      <c r="I103" s="43" t="str">
        <f>IF(B103="","",COUNTIF($B$11:B103,"&gt;&amp;0"))</f>
        <v/>
      </c>
    </row>
    <row r="104" spans="1:9" ht="14.4" x14ac:dyDescent="0.3">
      <c r="A104" s="55"/>
      <c r="B104" s="95"/>
      <c r="C104" s="55"/>
      <c r="D104" s="55"/>
      <c r="E104" s="55"/>
      <c r="F104" s="55"/>
      <c r="G104" s="55"/>
      <c r="H104" s="55"/>
      <c r="I104" s="43" t="str">
        <f>IF(B104="","",COUNTIF($B$11:B104,"&gt;&amp;0"))</f>
        <v/>
      </c>
    </row>
    <row r="105" spans="1:9" ht="14.4" x14ac:dyDescent="0.3">
      <c r="A105" s="55"/>
      <c r="B105" s="95"/>
      <c r="C105" s="55"/>
      <c r="D105" s="55"/>
      <c r="E105" s="55"/>
      <c r="F105" s="55"/>
      <c r="G105" s="55"/>
      <c r="H105" s="55"/>
      <c r="I105" s="43" t="str">
        <f>IF(B105="","",COUNTIF($B$11:B105,"&gt;&amp;0"))</f>
        <v/>
      </c>
    </row>
    <row r="106" spans="1:9" ht="14.4" x14ac:dyDescent="0.3">
      <c r="A106" s="55"/>
      <c r="B106" s="95"/>
      <c r="C106" s="55"/>
      <c r="D106" s="55"/>
      <c r="E106" s="55"/>
      <c r="F106" s="55"/>
      <c r="G106" s="55"/>
      <c r="H106" s="55"/>
      <c r="I106" s="43" t="str">
        <f>IF(B106="","",COUNTIF($B$11:B106,"&gt;&amp;0"))</f>
        <v/>
      </c>
    </row>
    <row r="107" spans="1:9" ht="14.4" x14ac:dyDescent="0.3">
      <c r="A107" s="55"/>
      <c r="B107" s="95"/>
      <c r="C107" s="55"/>
      <c r="D107" s="55"/>
      <c r="E107" s="55"/>
      <c r="F107" s="55"/>
      <c r="G107" s="55"/>
      <c r="H107" s="55"/>
      <c r="I107" s="43" t="str">
        <f>IF(B107="","",COUNTIF($B$11:B107,"&gt;&amp;0"))</f>
        <v/>
      </c>
    </row>
    <row r="108" spans="1:9" ht="14.4" x14ac:dyDescent="0.3">
      <c r="A108" s="55"/>
      <c r="B108" s="95"/>
      <c r="C108" s="55"/>
      <c r="D108" s="55"/>
      <c r="E108" s="55"/>
      <c r="F108" s="55"/>
      <c r="G108" s="55"/>
      <c r="H108" s="55"/>
      <c r="I108" s="43" t="str">
        <f>IF(B108="","",COUNTIF($B$11:B108,"&gt;&amp;0"))</f>
        <v/>
      </c>
    </row>
    <row r="109" spans="1:9" ht="14.4" x14ac:dyDescent="0.3">
      <c r="A109" s="55"/>
      <c r="B109" s="95"/>
      <c r="C109" s="55"/>
      <c r="D109" s="55"/>
      <c r="E109" s="55"/>
      <c r="F109" s="55"/>
      <c r="G109" s="55"/>
      <c r="H109" s="55"/>
      <c r="I109" s="43" t="str">
        <f>IF(B109="","",COUNTIF($B$11:B109,"&gt;&amp;0"))</f>
        <v/>
      </c>
    </row>
    <row r="110" spans="1:9" ht="14.4" x14ac:dyDescent="0.3">
      <c r="A110" s="55"/>
      <c r="B110" s="95"/>
      <c r="C110" s="55"/>
      <c r="D110" s="55"/>
      <c r="E110" s="55"/>
      <c r="F110" s="55"/>
      <c r="G110" s="55"/>
      <c r="H110" s="55"/>
      <c r="I110" s="43" t="str">
        <f>IF(B110="","",COUNTIF($B$11:B110,"&gt;&amp;0"))</f>
        <v/>
      </c>
    </row>
    <row r="111" spans="1:9" ht="14.4" x14ac:dyDescent="0.3">
      <c r="A111" s="55"/>
      <c r="B111" s="95"/>
      <c r="C111" s="55"/>
      <c r="D111" s="55"/>
      <c r="E111" s="55"/>
      <c r="F111" s="55"/>
      <c r="G111" s="55"/>
      <c r="H111" s="55"/>
      <c r="I111" s="43" t="str">
        <f>IF(B111="","",COUNTIF($B$11:B111,"&gt;&amp;0"))</f>
        <v/>
      </c>
    </row>
    <row r="112" spans="1:9" ht="14.4" x14ac:dyDescent="0.3">
      <c r="A112" s="55"/>
      <c r="B112" s="95"/>
      <c r="C112" s="55"/>
      <c r="D112" s="55"/>
      <c r="E112" s="55"/>
      <c r="F112" s="55"/>
      <c r="G112" s="55"/>
      <c r="H112" s="55"/>
      <c r="I112" s="43" t="str">
        <f>IF(B112="","",COUNTIF($B$11:B112,"&gt;&amp;0"))</f>
        <v/>
      </c>
    </row>
    <row r="113" spans="1:9" ht="14.4" x14ac:dyDescent="0.3">
      <c r="A113" s="55"/>
      <c r="B113" s="95"/>
      <c r="C113" s="55"/>
      <c r="D113" s="55"/>
      <c r="E113" s="55"/>
      <c r="F113" s="55"/>
      <c r="G113" s="55"/>
      <c r="H113" s="55"/>
      <c r="I113" s="43" t="str">
        <f>IF(B113="","",COUNTIF($B$11:B113,"&gt;&amp;0"))</f>
        <v/>
      </c>
    </row>
    <row r="114" spans="1:9" ht="14.4" x14ac:dyDescent="0.3">
      <c r="A114" s="55"/>
      <c r="B114" s="95"/>
      <c r="C114" s="55"/>
      <c r="D114" s="55"/>
      <c r="E114" s="55"/>
      <c r="F114" s="55"/>
      <c r="G114" s="55"/>
      <c r="H114" s="55"/>
      <c r="I114" s="43" t="str">
        <f>IF(B114="","",COUNTIF($B$11:B114,"&gt;&amp;0"))</f>
        <v/>
      </c>
    </row>
    <row r="115" spans="1:9" ht="14.4" x14ac:dyDescent="0.3">
      <c r="A115" s="55"/>
      <c r="B115" s="95"/>
      <c r="C115" s="55"/>
      <c r="D115" s="55"/>
      <c r="E115" s="55"/>
      <c r="F115" s="55"/>
      <c r="G115" s="55"/>
      <c r="H115" s="55"/>
      <c r="I115" s="43" t="str">
        <f>IF(B115="","",COUNTIF($B$11:B115,"&gt;&amp;0"))</f>
        <v/>
      </c>
    </row>
    <row r="116" spans="1:9" ht="14.4" x14ac:dyDescent="0.3">
      <c r="A116" s="55"/>
      <c r="B116" s="95"/>
      <c r="C116" s="55"/>
      <c r="D116" s="55"/>
      <c r="E116" s="55"/>
      <c r="F116" s="55"/>
      <c r="G116" s="55"/>
      <c r="H116" s="55"/>
      <c r="I116" s="43" t="str">
        <f>IF(B116="","",COUNTIF($B$11:B116,"&gt;&amp;0"))</f>
        <v/>
      </c>
    </row>
    <row r="117" spans="1:9" ht="14.4" x14ac:dyDescent="0.3">
      <c r="A117" s="55"/>
      <c r="B117" s="95"/>
      <c r="C117" s="55"/>
      <c r="D117" s="55"/>
      <c r="E117" s="55"/>
      <c r="F117" s="55"/>
      <c r="G117" s="55"/>
      <c r="H117" s="55"/>
      <c r="I117" s="43" t="str">
        <f>IF(B117="","",COUNTIF($B$11:B117,"&gt;&amp;0"))</f>
        <v/>
      </c>
    </row>
    <row r="118" spans="1:9" ht="14.4" x14ac:dyDescent="0.3">
      <c r="A118" s="55"/>
      <c r="B118" s="95"/>
      <c r="C118" s="55"/>
      <c r="D118" s="55"/>
      <c r="E118" s="55"/>
      <c r="F118" s="55"/>
      <c r="G118" s="55"/>
      <c r="H118" s="55"/>
      <c r="I118" s="43" t="str">
        <f>IF(B118="","",COUNTIF($B$11:B118,"&gt;&amp;0"))</f>
        <v/>
      </c>
    </row>
    <row r="119" spans="1:9" ht="14.4" x14ac:dyDescent="0.3">
      <c r="A119" s="55"/>
      <c r="B119" s="95"/>
      <c r="C119" s="55"/>
      <c r="D119" s="55"/>
      <c r="E119" s="55"/>
      <c r="F119" s="55"/>
      <c r="G119" s="55"/>
      <c r="H119" s="55"/>
      <c r="I119" s="43" t="str">
        <f>IF(B119="","",COUNTIF($B$11:B119,"&gt;&amp;0"))</f>
        <v/>
      </c>
    </row>
    <row r="120" spans="1:9" ht="14.4" x14ac:dyDescent="0.3">
      <c r="A120" s="55"/>
      <c r="B120" s="95"/>
      <c r="C120" s="55"/>
      <c r="D120" s="55"/>
      <c r="E120" s="55"/>
      <c r="F120" s="55"/>
      <c r="G120" s="55"/>
      <c r="H120" s="55"/>
      <c r="I120" s="43" t="str">
        <f>IF(B120="","",COUNTIF($B$11:B120,"&gt;&amp;0"))</f>
        <v/>
      </c>
    </row>
    <row r="121" spans="1:9" ht="14.4" x14ac:dyDescent="0.3">
      <c r="A121" s="55"/>
      <c r="B121" s="95"/>
      <c r="C121" s="55"/>
      <c r="D121" s="55"/>
      <c r="E121" s="55"/>
      <c r="F121" s="55"/>
      <c r="G121" s="55"/>
      <c r="H121" s="55"/>
      <c r="I121" s="43" t="str">
        <f>IF(B121="","",COUNTIF($B$11:B121,"&gt;&amp;0"))</f>
        <v/>
      </c>
    </row>
    <row r="122" spans="1:9" ht="14.4" x14ac:dyDescent="0.3">
      <c r="A122" s="55"/>
      <c r="B122" s="95"/>
      <c r="C122" s="55"/>
      <c r="D122" s="55"/>
      <c r="E122" s="55"/>
      <c r="F122" s="55"/>
      <c r="G122" s="55"/>
      <c r="H122" s="55"/>
      <c r="I122" s="43" t="str">
        <f>IF(B122="","",COUNTIF($B$11:B122,"&gt;&amp;0"))</f>
        <v/>
      </c>
    </row>
    <row r="123" spans="1:9" ht="14.4" x14ac:dyDescent="0.3">
      <c r="A123" s="55"/>
      <c r="B123" s="95"/>
      <c r="C123" s="55"/>
      <c r="D123" s="55"/>
      <c r="E123" s="55"/>
      <c r="F123" s="55"/>
      <c r="G123" s="55"/>
      <c r="H123" s="55"/>
      <c r="I123" s="43" t="str">
        <f>IF(B123="","",COUNTIF($B$11:B123,"&gt;&amp;0"))</f>
        <v/>
      </c>
    </row>
    <row r="124" spans="1:9" ht="14.4" x14ac:dyDescent="0.3">
      <c r="A124" s="55"/>
      <c r="B124" s="95"/>
      <c r="C124" s="55"/>
      <c r="D124" s="55"/>
      <c r="E124" s="55"/>
      <c r="F124" s="55"/>
      <c r="G124" s="55"/>
      <c r="H124" s="55"/>
      <c r="I124" s="43" t="str">
        <f>IF(B124="","",COUNTIF($B$11:B124,"&gt;&amp;0"))</f>
        <v/>
      </c>
    </row>
    <row r="125" spans="1:9" ht="14.4" x14ac:dyDescent="0.3">
      <c r="A125" s="55"/>
      <c r="B125" s="95"/>
      <c r="C125" s="55"/>
      <c r="D125" s="55"/>
      <c r="E125" s="55"/>
      <c r="F125" s="55"/>
      <c r="G125" s="55"/>
      <c r="H125" s="55"/>
      <c r="I125" s="43" t="str">
        <f>IF(B125="","",COUNTIF($B$11:B125,"&gt;&amp;0"))</f>
        <v/>
      </c>
    </row>
    <row r="126" spans="1:9" ht="14.4" x14ac:dyDescent="0.3">
      <c r="A126" s="55"/>
      <c r="B126" s="95"/>
      <c r="C126" s="55"/>
      <c r="D126" s="55"/>
      <c r="E126" s="55"/>
      <c r="F126" s="55"/>
      <c r="G126" s="55"/>
      <c r="H126" s="55"/>
      <c r="I126" s="43" t="str">
        <f>IF(B126="","",COUNTIF($B$11:B126,"&gt;&amp;0"))</f>
        <v/>
      </c>
    </row>
    <row r="127" spans="1:9" ht="14.4" x14ac:dyDescent="0.3">
      <c r="A127" s="55"/>
      <c r="B127" s="95"/>
      <c r="C127" s="55"/>
      <c r="D127" s="55"/>
      <c r="E127" s="55"/>
      <c r="F127" s="55"/>
      <c r="G127" s="55"/>
      <c r="H127" s="55"/>
      <c r="I127" s="43" t="str">
        <f>IF(B127="","",COUNTIF($B$11:B127,"&gt;&amp;0"))</f>
        <v/>
      </c>
    </row>
    <row r="128" spans="1:9" ht="14.4" x14ac:dyDescent="0.3">
      <c r="A128" s="55"/>
      <c r="B128" s="95"/>
      <c r="C128" s="55"/>
      <c r="D128" s="55"/>
      <c r="E128" s="55"/>
      <c r="F128" s="55"/>
      <c r="G128" s="55"/>
      <c r="H128" s="55"/>
      <c r="I128" s="43" t="str">
        <f>IF(B128="","",COUNTIF($B$11:B128,"&gt;&amp;0"))</f>
        <v/>
      </c>
    </row>
    <row r="129" spans="1:9" ht="14.4" x14ac:dyDescent="0.3">
      <c r="A129" s="55"/>
      <c r="B129" s="95"/>
      <c r="C129" s="55"/>
      <c r="D129" s="55"/>
      <c r="E129" s="55"/>
      <c r="F129" s="55"/>
      <c r="G129" s="55"/>
      <c r="H129" s="55"/>
      <c r="I129" s="43" t="str">
        <f>IF(B129="","",COUNTIF($B$11:B129,"&gt;&amp;0"))</f>
        <v/>
      </c>
    </row>
    <row r="130" spans="1:9" ht="14.4" x14ac:dyDescent="0.3">
      <c r="A130" s="55"/>
      <c r="B130" s="95"/>
      <c r="C130" s="55"/>
      <c r="D130" s="55"/>
      <c r="E130" s="55"/>
      <c r="F130" s="55"/>
      <c r="G130" s="55"/>
      <c r="H130" s="55"/>
      <c r="I130" s="43" t="str">
        <f>IF(B130="","",COUNTIF($B$11:B130,"&gt;&amp;0"))</f>
        <v/>
      </c>
    </row>
    <row r="131" spans="1:9" ht="14.4" x14ac:dyDescent="0.3">
      <c r="A131" s="55"/>
      <c r="B131" s="95"/>
      <c r="C131" s="55"/>
      <c r="D131" s="55"/>
      <c r="E131" s="55"/>
      <c r="F131" s="55"/>
      <c r="G131" s="55"/>
      <c r="H131" s="55"/>
      <c r="I131" s="43" t="str">
        <f>IF(B131="","",COUNTIF($B$11:B131,"&gt;&amp;0"))</f>
        <v/>
      </c>
    </row>
    <row r="132" spans="1:9" ht="14.4" x14ac:dyDescent="0.3">
      <c r="A132" s="55"/>
      <c r="B132" s="95"/>
      <c r="C132" s="55"/>
      <c r="D132" s="55"/>
      <c r="E132" s="55"/>
      <c r="F132" s="55"/>
      <c r="G132" s="55"/>
      <c r="H132" s="55"/>
      <c r="I132" s="43" t="str">
        <f>IF(B132="","",COUNTIF($B$11:B132,"&gt;&amp;0"))</f>
        <v/>
      </c>
    </row>
    <row r="133" spans="1:9" ht="14.4" x14ac:dyDescent="0.3">
      <c r="A133" s="55"/>
      <c r="B133" s="95"/>
      <c r="C133" s="55"/>
      <c r="D133" s="55"/>
      <c r="E133" s="55"/>
      <c r="F133" s="55"/>
      <c r="G133" s="55"/>
      <c r="H133" s="55"/>
      <c r="I133" s="43" t="str">
        <f>IF(B133="","",COUNTIF($B$11:B133,"&gt;&amp;0"))</f>
        <v/>
      </c>
    </row>
    <row r="134" spans="1:9" ht="14.4" x14ac:dyDescent="0.3">
      <c r="A134" s="55"/>
      <c r="B134" s="95"/>
      <c r="C134" s="55"/>
      <c r="D134" s="55"/>
      <c r="E134" s="55"/>
      <c r="F134" s="55"/>
      <c r="G134" s="55"/>
      <c r="H134" s="55"/>
      <c r="I134" s="43" t="str">
        <f>IF(B134="","",COUNTIF($B$11:B134,"&gt;&amp;0"))</f>
        <v/>
      </c>
    </row>
    <row r="135" spans="1:9" ht="14.4" x14ac:dyDescent="0.3">
      <c r="A135" s="55"/>
      <c r="B135" s="95"/>
      <c r="C135" s="55"/>
      <c r="D135" s="55"/>
      <c r="E135" s="55"/>
      <c r="F135" s="55"/>
      <c r="G135" s="55"/>
      <c r="H135" s="55"/>
      <c r="I135" s="43" t="str">
        <f>IF(B135="","",COUNTIF($B$11:B135,"&gt;&amp;0"))</f>
        <v/>
      </c>
    </row>
    <row r="136" spans="1:9" ht="14.4" x14ac:dyDescent="0.3">
      <c r="A136" s="55"/>
      <c r="B136" s="95"/>
      <c r="C136" s="55"/>
      <c r="D136" s="55"/>
      <c r="E136" s="55"/>
      <c r="F136" s="55"/>
      <c r="G136" s="55"/>
      <c r="H136" s="55"/>
      <c r="I136" s="43" t="str">
        <f>IF(B136="","",COUNTIF($B$11:B136,"&gt;&amp;0"))</f>
        <v/>
      </c>
    </row>
    <row r="137" spans="1:9" ht="14.4" x14ac:dyDescent="0.3">
      <c r="A137" s="55"/>
      <c r="B137" s="95"/>
      <c r="C137" s="55"/>
      <c r="D137" s="55"/>
      <c r="E137" s="55"/>
      <c r="F137" s="55"/>
      <c r="G137" s="55"/>
      <c r="H137" s="55"/>
      <c r="I137" s="43" t="str">
        <f>IF(B137="","",COUNTIF($B$11:B137,"&gt;&amp;0"))</f>
        <v/>
      </c>
    </row>
    <row r="138" spans="1:9" ht="14.4" x14ac:dyDescent="0.3">
      <c r="A138" s="55"/>
      <c r="B138" s="95"/>
      <c r="C138" s="55"/>
      <c r="D138" s="55"/>
      <c r="E138" s="55"/>
      <c r="F138" s="55"/>
      <c r="G138" s="55"/>
      <c r="H138" s="55"/>
      <c r="I138" s="43" t="str">
        <f>IF(B138="","",COUNTIF($B$11:B138,"&gt;&amp;0"))</f>
        <v/>
      </c>
    </row>
    <row r="139" spans="1:9" ht="14.4" x14ac:dyDescent="0.3">
      <c r="A139" s="55"/>
      <c r="B139" s="95"/>
      <c r="C139" s="55"/>
      <c r="D139" s="55"/>
      <c r="E139" s="55"/>
      <c r="F139" s="55"/>
      <c r="G139" s="55"/>
      <c r="H139" s="55"/>
      <c r="I139" s="43" t="str">
        <f>IF(B139="","",COUNTIF($B$11:B139,"&gt;&amp;0"))</f>
        <v/>
      </c>
    </row>
    <row r="140" spans="1:9" ht="14.4" x14ac:dyDescent="0.3">
      <c r="A140" s="55"/>
      <c r="B140" s="95"/>
      <c r="C140" s="55"/>
      <c r="D140" s="55"/>
      <c r="E140" s="55"/>
      <c r="F140" s="55"/>
      <c r="G140" s="55"/>
      <c r="H140" s="55"/>
      <c r="I140" s="43" t="str">
        <f>IF(B140="","",COUNTIF($B$11:B140,"&gt;&amp;0"))</f>
        <v/>
      </c>
    </row>
    <row r="141" spans="1:9" ht="14.4" x14ac:dyDescent="0.3">
      <c r="A141" s="55"/>
      <c r="B141" s="95"/>
      <c r="C141" s="55"/>
      <c r="D141" s="55"/>
      <c r="E141" s="55"/>
      <c r="F141" s="55"/>
      <c r="G141" s="55"/>
      <c r="H141" s="55"/>
      <c r="I141" s="43" t="str">
        <f>IF(B141="","",COUNTIF($B$11:B141,"&gt;&amp;0"))</f>
        <v/>
      </c>
    </row>
    <row r="142" spans="1:9" ht="14.4" x14ac:dyDescent="0.3">
      <c r="A142" s="55"/>
      <c r="B142" s="95"/>
      <c r="C142" s="55"/>
      <c r="D142" s="55"/>
      <c r="E142" s="55"/>
      <c r="F142" s="55"/>
      <c r="G142" s="55"/>
      <c r="H142" s="55"/>
      <c r="I142" s="43" t="str">
        <f>IF(B142="","",COUNTIF($B$11:B142,"&gt;&amp;0"))</f>
        <v/>
      </c>
    </row>
    <row r="143" spans="1:9" ht="14.4" x14ac:dyDescent="0.3">
      <c r="A143" s="55"/>
      <c r="B143" s="95"/>
      <c r="C143" s="55"/>
      <c r="D143" s="55"/>
      <c r="E143" s="55"/>
      <c r="F143" s="55"/>
      <c r="G143" s="55"/>
      <c r="H143" s="55"/>
      <c r="I143" s="43" t="str">
        <f>IF(B143="","",COUNTIF($B$11:B143,"&gt;&amp;0"))</f>
        <v/>
      </c>
    </row>
    <row r="144" spans="1:9" ht="14.4" x14ac:dyDescent="0.3">
      <c r="A144" s="55"/>
      <c r="B144" s="95"/>
      <c r="C144" s="55"/>
      <c r="D144" s="55"/>
      <c r="E144" s="55"/>
      <c r="F144" s="55"/>
      <c r="G144" s="55"/>
      <c r="H144" s="55"/>
      <c r="I144" s="43" t="str">
        <f>IF(B144="","",COUNTIF($B$11:B144,"&gt;&amp;0"))</f>
        <v/>
      </c>
    </row>
    <row r="145" spans="1:9" ht="14.4" x14ac:dyDescent="0.3">
      <c r="A145" s="55"/>
      <c r="B145" s="95"/>
      <c r="C145" s="55"/>
      <c r="D145" s="55"/>
      <c r="E145" s="55"/>
      <c r="F145" s="55"/>
      <c r="G145" s="55"/>
      <c r="H145" s="55"/>
      <c r="I145" s="43" t="str">
        <f>IF(B145="","",COUNTIF($B$11:B145,"&gt;&amp;0"))</f>
        <v/>
      </c>
    </row>
    <row r="146" spans="1:9" ht="14.4" x14ac:dyDescent="0.3">
      <c r="A146" s="55"/>
      <c r="B146" s="95"/>
      <c r="C146" s="55"/>
      <c r="D146" s="55"/>
      <c r="E146" s="55"/>
      <c r="F146" s="55"/>
      <c r="G146" s="55"/>
      <c r="H146" s="55"/>
      <c r="I146" s="43" t="str">
        <f>IF(B146="","",COUNTIF($B$11:B146,"&gt;&amp;0"))</f>
        <v/>
      </c>
    </row>
    <row r="147" spans="1:9" ht="14.4" x14ac:dyDescent="0.3">
      <c r="A147" s="55"/>
      <c r="B147" s="95"/>
      <c r="C147" s="55"/>
      <c r="D147" s="55"/>
      <c r="E147" s="55"/>
      <c r="F147" s="55"/>
      <c r="G147" s="55"/>
      <c r="H147" s="55"/>
      <c r="I147" s="43" t="str">
        <f>IF(B147="","",COUNTIF($B$11:B147,"&gt;&amp;0"))</f>
        <v/>
      </c>
    </row>
    <row r="148" spans="1:9" ht="14.4" x14ac:dyDescent="0.3">
      <c r="A148" s="55"/>
      <c r="B148" s="95"/>
      <c r="C148" s="55"/>
      <c r="D148" s="55"/>
      <c r="E148" s="55"/>
      <c r="F148" s="55"/>
      <c r="G148" s="55"/>
      <c r="H148" s="55"/>
      <c r="I148" s="43" t="str">
        <f>IF(B148="","",COUNTIF($B$11:B148,"&gt;&amp;0"))</f>
        <v/>
      </c>
    </row>
    <row r="149" spans="1:9" ht="14.4" x14ac:dyDescent="0.3">
      <c r="A149" s="55"/>
      <c r="B149" s="95"/>
      <c r="C149" s="55"/>
      <c r="D149" s="55"/>
      <c r="E149" s="55"/>
      <c r="F149" s="55"/>
      <c r="G149" s="55"/>
      <c r="H149" s="55"/>
      <c r="I149" s="43" t="str">
        <f>IF(B149="","",COUNTIF($B$11:B149,"&gt;&amp;0"))</f>
        <v/>
      </c>
    </row>
    <row r="150" spans="1:9" ht="14.4" x14ac:dyDescent="0.3">
      <c r="A150" s="55"/>
      <c r="B150" s="95"/>
      <c r="C150" s="55"/>
      <c r="D150" s="55"/>
      <c r="E150" s="55"/>
      <c r="F150" s="55"/>
      <c r="G150" s="55"/>
      <c r="H150" s="55"/>
      <c r="I150" s="43" t="str">
        <f>IF(B150="","",COUNTIF($B$11:B150,"&gt;&amp;0"))</f>
        <v/>
      </c>
    </row>
    <row r="151" spans="1:9" ht="14.4" x14ac:dyDescent="0.3">
      <c r="A151" s="55"/>
      <c r="B151" s="95"/>
      <c r="C151" s="55"/>
      <c r="D151" s="55"/>
      <c r="E151" s="55"/>
      <c r="F151" s="55"/>
      <c r="G151" s="55"/>
      <c r="H151" s="55"/>
      <c r="I151" s="43" t="str">
        <f>IF(B151="","",COUNTIF($B$11:B151,"&gt;&amp;0"))</f>
        <v/>
      </c>
    </row>
    <row r="152" spans="1:9" ht="14.4" x14ac:dyDescent="0.3">
      <c r="A152" s="55"/>
      <c r="B152" s="95"/>
      <c r="C152" s="55"/>
      <c r="D152" s="55"/>
      <c r="E152" s="55"/>
      <c r="F152" s="55"/>
      <c r="G152" s="55"/>
      <c r="H152" s="55"/>
      <c r="I152" s="43" t="str">
        <f>IF(B152="","",COUNTIF($B$11:B152,"&gt;&amp;0"))</f>
        <v/>
      </c>
    </row>
    <row r="153" spans="1:9" ht="14.4" x14ac:dyDescent="0.3">
      <c r="A153" s="55"/>
      <c r="B153" s="95"/>
      <c r="C153" s="55"/>
      <c r="D153" s="55"/>
      <c r="E153" s="55"/>
      <c r="F153" s="55"/>
      <c r="G153" s="55"/>
      <c r="H153" s="55"/>
      <c r="I153" s="43" t="str">
        <f>IF(B153="","",COUNTIF($B$11:B153,"&gt;&amp;0"))</f>
        <v/>
      </c>
    </row>
    <row r="154" spans="1:9" ht="14.4" x14ac:dyDescent="0.3">
      <c r="A154" s="55"/>
      <c r="B154" s="95"/>
      <c r="C154" s="55"/>
      <c r="D154" s="55"/>
      <c r="E154" s="55"/>
      <c r="F154" s="55"/>
      <c r="G154" s="55"/>
      <c r="H154" s="55"/>
      <c r="I154" s="43" t="str">
        <f>IF(B154="","",COUNTIF($B$11:B154,"&gt;&amp;0"))</f>
        <v/>
      </c>
    </row>
    <row r="155" spans="1:9" ht="14.4" x14ac:dyDescent="0.3">
      <c r="A155" s="55"/>
      <c r="B155" s="95"/>
      <c r="C155" s="55"/>
      <c r="D155" s="55"/>
      <c r="E155" s="55"/>
      <c r="F155" s="55"/>
      <c r="G155" s="55"/>
      <c r="H155" s="55"/>
      <c r="I155" s="43" t="str">
        <f>IF(B155="","",COUNTIF($B$11:B155,"&gt;&amp;0"))</f>
        <v/>
      </c>
    </row>
    <row r="156" spans="1:9" ht="14.4" x14ac:dyDescent="0.3">
      <c r="A156" s="55"/>
      <c r="B156" s="95"/>
      <c r="C156" s="55"/>
      <c r="D156" s="55"/>
      <c r="E156" s="55"/>
      <c r="F156" s="55"/>
      <c r="G156" s="55"/>
      <c r="H156" s="55"/>
      <c r="I156" s="43" t="str">
        <f>IF(B156="","",COUNTIF($B$11:B156,"&gt;&amp;0"))</f>
        <v/>
      </c>
    </row>
    <row r="157" spans="1:9" ht="14.4" x14ac:dyDescent="0.3">
      <c r="A157" s="55"/>
      <c r="B157" s="95"/>
      <c r="C157" s="55"/>
      <c r="D157" s="55"/>
      <c r="E157" s="55"/>
      <c r="F157" s="55"/>
      <c r="G157" s="55"/>
      <c r="H157" s="55"/>
      <c r="I157" s="43" t="str">
        <f>IF(B157="","",COUNTIF($B$11:B157,"&gt;&amp;0"))</f>
        <v/>
      </c>
    </row>
    <row r="158" spans="1:9" ht="14.4" x14ac:dyDescent="0.3">
      <c r="A158" s="55"/>
      <c r="B158" s="95"/>
      <c r="C158" s="55"/>
      <c r="D158" s="55"/>
      <c r="E158" s="55"/>
      <c r="F158" s="55"/>
      <c r="G158" s="55"/>
      <c r="H158" s="55"/>
      <c r="I158" s="43" t="str">
        <f>IF(B158="","",COUNTIF($B$11:B158,"&gt;&amp;0"))</f>
        <v/>
      </c>
    </row>
    <row r="159" spans="1:9" ht="14.4" x14ac:dyDescent="0.3">
      <c r="A159" s="55"/>
      <c r="B159" s="95"/>
      <c r="C159" s="55"/>
      <c r="D159" s="55"/>
      <c r="E159" s="55"/>
      <c r="F159" s="55"/>
      <c r="G159" s="55"/>
      <c r="H159" s="55"/>
      <c r="I159" s="43" t="str">
        <f>IF(B159="","",COUNTIF($B$11:B159,"&gt;&amp;0"))</f>
        <v/>
      </c>
    </row>
    <row r="160" spans="1:9" ht="14.4" x14ac:dyDescent="0.3">
      <c r="A160" s="55"/>
      <c r="B160" s="95"/>
      <c r="C160" s="55"/>
      <c r="D160" s="55"/>
      <c r="E160" s="55"/>
      <c r="F160" s="55"/>
      <c r="G160" s="55"/>
      <c r="H160" s="55"/>
      <c r="I160" s="43" t="str">
        <f>IF(B160="","",COUNTIF($B$11:B160,"&gt;&amp;0"))</f>
        <v/>
      </c>
    </row>
    <row r="161" spans="1:9" ht="14.4" x14ac:dyDescent="0.3">
      <c r="A161" s="55"/>
      <c r="B161" s="95"/>
      <c r="C161" s="55"/>
      <c r="D161" s="55"/>
      <c r="E161" s="55"/>
      <c r="F161" s="55"/>
      <c r="G161" s="55"/>
      <c r="H161" s="55"/>
      <c r="I161" s="43" t="str">
        <f>IF(B161="","",COUNTIF($B$11:B161,"&gt;&amp;0"))</f>
        <v/>
      </c>
    </row>
    <row r="162" spans="1:9" ht="14.4" x14ac:dyDescent="0.3">
      <c r="A162" s="55"/>
      <c r="B162" s="95"/>
      <c r="C162" s="55"/>
      <c r="D162" s="55"/>
      <c r="E162" s="55"/>
      <c r="F162" s="55"/>
      <c r="G162" s="55"/>
      <c r="H162" s="55"/>
      <c r="I162" s="43" t="str">
        <f>IF(B162="","",COUNTIF($B$11:B162,"&gt;&amp;0"))</f>
        <v/>
      </c>
    </row>
    <row r="163" spans="1:9" ht="14.4" x14ac:dyDescent="0.3">
      <c r="A163" s="55"/>
      <c r="B163" s="95"/>
      <c r="C163" s="55"/>
      <c r="D163" s="55"/>
      <c r="E163" s="55"/>
      <c r="F163" s="55"/>
      <c r="G163" s="55"/>
      <c r="H163" s="55"/>
      <c r="I163" s="43" t="str">
        <f>IF(B163="","",COUNTIF($B$11:B163,"&gt;&amp;0"))</f>
        <v/>
      </c>
    </row>
    <row r="164" spans="1:9" ht="14.4" x14ac:dyDescent="0.3">
      <c r="A164" s="55"/>
      <c r="B164" s="95"/>
      <c r="C164" s="55"/>
      <c r="D164" s="55"/>
      <c r="E164" s="55"/>
      <c r="F164" s="55"/>
      <c r="G164" s="55"/>
      <c r="H164" s="55"/>
      <c r="I164" s="43" t="str">
        <f>IF(B164="","",COUNTIF($B$11:B164,"&gt;&amp;0"))</f>
        <v/>
      </c>
    </row>
    <row r="165" spans="1:9" ht="14.4" x14ac:dyDescent="0.3">
      <c r="A165" s="55"/>
      <c r="B165" s="95"/>
      <c r="C165" s="55"/>
      <c r="D165" s="55"/>
      <c r="E165" s="55"/>
      <c r="F165" s="55"/>
      <c r="G165" s="55"/>
      <c r="H165" s="55"/>
      <c r="I165" s="43" t="str">
        <f>IF(B165="","",COUNTIF($B$11:B165,"&gt;&amp;0"))</f>
        <v/>
      </c>
    </row>
    <row r="166" spans="1:9" ht="14.4" x14ac:dyDescent="0.3">
      <c r="A166" s="55"/>
      <c r="B166" s="95"/>
      <c r="C166" s="55"/>
      <c r="D166" s="55"/>
      <c r="E166" s="55"/>
      <c r="F166" s="55"/>
      <c r="G166" s="55"/>
      <c r="H166" s="55"/>
      <c r="I166" s="43" t="str">
        <f>IF(B166="","",COUNTIF($B$11:B166,"&gt;&amp;0"))</f>
        <v/>
      </c>
    </row>
    <row r="167" spans="1:9" ht="14.4" x14ac:dyDescent="0.3">
      <c r="A167" s="55"/>
      <c r="B167" s="95"/>
      <c r="C167" s="55"/>
      <c r="D167" s="55"/>
      <c r="E167" s="55"/>
      <c r="F167" s="55"/>
      <c r="G167" s="55"/>
      <c r="H167" s="55"/>
      <c r="I167" s="43" t="str">
        <f>IF(B167="","",COUNTIF($B$11:B167,"&gt;&amp;0"))</f>
        <v/>
      </c>
    </row>
    <row r="168" spans="1:9" ht="14.4" x14ac:dyDescent="0.3">
      <c r="A168" s="55"/>
      <c r="B168" s="95"/>
      <c r="C168" s="55"/>
      <c r="D168" s="55"/>
      <c r="E168" s="55"/>
      <c r="F168" s="55"/>
      <c r="G168" s="55"/>
      <c r="H168" s="55"/>
      <c r="I168" s="43" t="str">
        <f>IF(B168="","",COUNTIF($B$11:B168,"&gt;&amp;0"))</f>
        <v/>
      </c>
    </row>
    <row r="169" spans="1:9" ht="14.4" x14ac:dyDescent="0.3">
      <c r="A169" s="55"/>
      <c r="B169" s="95"/>
      <c r="C169" s="55"/>
      <c r="D169" s="55"/>
      <c r="E169" s="55"/>
      <c r="F169" s="55"/>
      <c r="G169" s="55"/>
      <c r="H169" s="55"/>
      <c r="I169" s="43" t="str">
        <f>IF(B169="","",COUNTIF($B$11:B169,"&gt;&amp;0"))</f>
        <v/>
      </c>
    </row>
    <row r="170" spans="1:9" ht="14.4" x14ac:dyDescent="0.3">
      <c r="A170" s="55"/>
      <c r="B170" s="95"/>
      <c r="C170" s="55"/>
      <c r="D170" s="55"/>
      <c r="E170" s="55"/>
      <c r="F170" s="55"/>
      <c r="G170" s="55"/>
      <c r="H170" s="55"/>
      <c r="I170" s="43" t="str">
        <f>IF(B170="","",COUNTIF($B$11:B170,"&gt;&amp;0"))</f>
        <v/>
      </c>
    </row>
    <row r="171" spans="1:9" ht="14.4" x14ac:dyDescent="0.3">
      <c r="A171" s="55"/>
      <c r="B171" s="95"/>
      <c r="C171" s="55"/>
      <c r="D171" s="55"/>
      <c r="E171" s="55"/>
      <c r="F171" s="55"/>
      <c r="G171" s="55"/>
      <c r="H171" s="55"/>
      <c r="I171" s="43" t="str">
        <f>IF(B171="","",COUNTIF($B$11:B171,"&gt;&amp;0"))</f>
        <v/>
      </c>
    </row>
    <row r="172" spans="1:9" ht="14.4" x14ac:dyDescent="0.3">
      <c r="A172" s="55"/>
      <c r="B172" s="95"/>
      <c r="C172" s="55"/>
      <c r="D172" s="55"/>
      <c r="E172" s="55"/>
      <c r="F172" s="55"/>
      <c r="G172" s="55"/>
      <c r="H172" s="55"/>
      <c r="I172" s="43" t="str">
        <f>IF(B172="","",COUNTIF($B$11:B172,"&gt;&amp;0"))</f>
        <v/>
      </c>
    </row>
    <row r="173" spans="1:9" ht="14.4" x14ac:dyDescent="0.3">
      <c r="A173" s="55"/>
      <c r="B173" s="95"/>
      <c r="C173" s="55"/>
      <c r="D173" s="55"/>
      <c r="E173" s="55"/>
      <c r="F173" s="55"/>
      <c r="G173" s="55"/>
      <c r="H173" s="55"/>
      <c r="I173" s="43" t="str">
        <f>IF(B173="","",COUNTIF($B$11:B173,"&gt;&amp;0"))</f>
        <v/>
      </c>
    </row>
    <row r="174" spans="1:9" ht="14.4" x14ac:dyDescent="0.3">
      <c r="A174" s="55"/>
      <c r="B174" s="95"/>
      <c r="C174" s="55"/>
      <c r="D174" s="55"/>
      <c r="E174" s="55"/>
      <c r="F174" s="55"/>
      <c r="G174" s="55"/>
      <c r="H174" s="55"/>
      <c r="I174" s="43" t="str">
        <f>IF(B174="","",COUNTIF($B$11:B174,"&gt;&amp;0"))</f>
        <v/>
      </c>
    </row>
    <row r="175" spans="1:9" ht="14.4" x14ac:dyDescent="0.3">
      <c r="A175" s="55"/>
      <c r="B175" s="95"/>
      <c r="C175" s="55"/>
      <c r="D175" s="55"/>
      <c r="E175" s="55"/>
      <c r="F175" s="55"/>
      <c r="G175" s="55"/>
      <c r="H175" s="55"/>
      <c r="I175" s="43" t="str">
        <f>IF(B175="","",COUNTIF($B$11:B175,"&gt;&amp;0"))</f>
        <v/>
      </c>
    </row>
    <row r="176" spans="1:9" ht="14.4" x14ac:dyDescent="0.3">
      <c r="A176" s="55"/>
      <c r="B176" s="95"/>
      <c r="C176" s="55"/>
      <c r="D176" s="55"/>
      <c r="E176" s="55"/>
      <c r="F176" s="55"/>
      <c r="G176" s="55"/>
      <c r="H176" s="55"/>
      <c r="I176" s="43" t="str">
        <f>IF(B176="","",COUNTIF($B$11:B176,"&gt;&amp;0"))</f>
        <v/>
      </c>
    </row>
    <row r="177" spans="1:9" ht="14.4" x14ac:dyDescent="0.3">
      <c r="A177" s="55"/>
      <c r="B177" s="95"/>
      <c r="C177" s="55"/>
      <c r="D177" s="55"/>
      <c r="E177" s="55"/>
      <c r="F177" s="55"/>
      <c r="G177" s="55"/>
      <c r="H177" s="55"/>
      <c r="I177" s="43" t="str">
        <f>IF(B177="","",COUNTIF($B$11:B177,"&gt;&amp;0"))</f>
        <v/>
      </c>
    </row>
    <row r="178" spans="1:9" ht="14.4" x14ac:dyDescent="0.3">
      <c r="A178" s="55"/>
      <c r="B178" s="95"/>
      <c r="C178" s="55"/>
      <c r="D178" s="55"/>
      <c r="E178" s="55"/>
      <c r="F178" s="55"/>
      <c r="G178" s="55"/>
      <c r="H178" s="55"/>
      <c r="I178" s="43" t="str">
        <f>IF(B178="","",COUNTIF($B$11:B178,"&gt;&amp;0"))</f>
        <v/>
      </c>
    </row>
    <row r="179" spans="1:9" ht="14.4" x14ac:dyDescent="0.3">
      <c r="A179" s="55"/>
      <c r="B179" s="95"/>
      <c r="C179" s="55"/>
      <c r="D179" s="55"/>
      <c r="E179" s="55"/>
      <c r="F179" s="55"/>
      <c r="G179" s="55"/>
      <c r="H179" s="55"/>
      <c r="I179" s="43" t="str">
        <f>IF(B179="","",COUNTIF($B$11:B179,"&gt;&amp;0"))</f>
        <v/>
      </c>
    </row>
    <row r="180" spans="1:9" ht="14.4" x14ac:dyDescent="0.3">
      <c r="A180" s="55"/>
      <c r="B180" s="95"/>
      <c r="C180" s="55"/>
      <c r="D180" s="55"/>
      <c r="E180" s="55"/>
      <c r="F180" s="55"/>
      <c r="G180" s="55"/>
      <c r="H180" s="55"/>
      <c r="I180" s="43" t="str">
        <f>IF(B180="","",COUNTIF($B$11:B180,"&gt;&amp;0"))</f>
        <v/>
      </c>
    </row>
    <row r="181" spans="1:9" ht="14.4" x14ac:dyDescent="0.3">
      <c r="A181" s="55"/>
      <c r="B181" s="95"/>
      <c r="C181" s="55"/>
      <c r="D181" s="55"/>
      <c r="E181" s="55"/>
      <c r="F181" s="55"/>
      <c r="G181" s="55"/>
      <c r="H181" s="55"/>
      <c r="I181" s="43" t="str">
        <f>IF(B181="","",COUNTIF($B$11:B181,"&gt;&amp;0"))</f>
        <v/>
      </c>
    </row>
    <row r="182" spans="1:9" ht="14.4" x14ac:dyDescent="0.3">
      <c r="A182" s="55"/>
      <c r="B182" s="95"/>
      <c r="C182" s="55"/>
      <c r="D182" s="55"/>
      <c r="E182" s="55"/>
      <c r="F182" s="55"/>
      <c r="G182" s="55"/>
      <c r="H182" s="55"/>
      <c r="I182" s="43" t="str">
        <f>IF(B182="","",COUNTIF($B$11:B182,"&gt;&amp;0"))</f>
        <v/>
      </c>
    </row>
    <row r="183" spans="1:9" ht="14.4" x14ac:dyDescent="0.3">
      <c r="A183" s="55"/>
      <c r="B183" s="95"/>
      <c r="C183" s="55"/>
      <c r="D183" s="55"/>
      <c r="E183" s="55"/>
      <c r="F183" s="55"/>
      <c r="G183" s="55"/>
      <c r="H183" s="55"/>
      <c r="I183" s="43" t="str">
        <f>IF(B183="","",COUNTIF($B$11:B183,"&gt;&amp;0"))</f>
        <v/>
      </c>
    </row>
    <row r="184" spans="1:9" ht="14.4" x14ac:dyDescent="0.3">
      <c r="A184" s="55"/>
      <c r="B184" s="95"/>
      <c r="C184" s="55"/>
      <c r="D184" s="55"/>
      <c r="E184" s="55"/>
      <c r="F184" s="55"/>
      <c r="G184" s="55"/>
      <c r="H184" s="55"/>
      <c r="I184" s="43" t="str">
        <f>IF(B184="","",COUNTIF($B$11:B184,"&gt;&amp;0"))</f>
        <v/>
      </c>
    </row>
    <row r="185" spans="1:9" ht="14.4" x14ac:dyDescent="0.3">
      <c r="A185" s="55"/>
      <c r="B185" s="95"/>
      <c r="C185" s="55"/>
      <c r="D185" s="55"/>
      <c r="E185" s="55"/>
      <c r="F185" s="55"/>
      <c r="G185" s="55"/>
      <c r="H185" s="55"/>
      <c r="I185" s="43" t="str">
        <f>IF(B185="","",COUNTIF($B$11:B185,"&gt;&amp;0"))</f>
        <v/>
      </c>
    </row>
    <row r="186" spans="1:9" ht="14.4" x14ac:dyDescent="0.3">
      <c r="A186" s="55"/>
      <c r="B186" s="95"/>
      <c r="C186" s="55"/>
      <c r="D186" s="55"/>
      <c r="E186" s="55"/>
      <c r="F186" s="55"/>
      <c r="G186" s="55"/>
      <c r="H186" s="55"/>
      <c r="I186" s="43" t="str">
        <f>IF(B186="","",COUNTIF($B$11:B186,"&gt;&amp;0"))</f>
        <v/>
      </c>
    </row>
    <row r="187" spans="1:9" ht="14.4" x14ac:dyDescent="0.3">
      <c r="A187" s="55"/>
      <c r="B187" s="95"/>
      <c r="C187" s="55"/>
      <c r="D187" s="55"/>
      <c r="E187" s="55"/>
      <c r="F187" s="55"/>
      <c r="G187" s="55"/>
      <c r="H187" s="55"/>
      <c r="I187" s="43" t="str">
        <f>IF(B187="","",COUNTIF($B$11:B187,"&gt;&amp;0"))</f>
        <v/>
      </c>
    </row>
    <row r="188" spans="1:9" ht="14.4" x14ac:dyDescent="0.3">
      <c r="A188" s="55"/>
      <c r="B188" s="95"/>
      <c r="C188" s="55"/>
      <c r="D188" s="55"/>
      <c r="E188" s="55"/>
      <c r="F188" s="55"/>
      <c r="G188" s="55"/>
      <c r="H188" s="55"/>
      <c r="I188" s="43" t="str">
        <f>IF(B188="","",COUNTIF($B$11:B188,"&gt;&amp;0"))</f>
        <v/>
      </c>
    </row>
    <row r="189" spans="1:9" ht="14.4" x14ac:dyDescent="0.3">
      <c r="A189" s="55"/>
      <c r="B189" s="95"/>
      <c r="C189" s="55"/>
      <c r="D189" s="55"/>
      <c r="E189" s="55"/>
      <c r="F189" s="55"/>
      <c r="G189" s="55"/>
      <c r="H189" s="55"/>
      <c r="I189" s="43" t="str">
        <f>IF(B189="","",COUNTIF($B$11:B189,"&gt;&amp;0"))</f>
        <v/>
      </c>
    </row>
    <row r="190" spans="1:9" ht="14.4" x14ac:dyDescent="0.3">
      <c r="A190" s="55"/>
      <c r="B190" s="95"/>
      <c r="C190" s="55"/>
      <c r="D190" s="55"/>
      <c r="E190" s="55"/>
      <c r="F190" s="55"/>
      <c r="G190" s="55"/>
      <c r="H190" s="55"/>
      <c r="I190" s="43" t="str">
        <f>IF(B190="","",COUNTIF($B$11:B190,"&gt;&amp;0"))</f>
        <v/>
      </c>
    </row>
    <row r="191" spans="1:9" ht="14.4" x14ac:dyDescent="0.3">
      <c r="A191" s="55"/>
      <c r="B191" s="95"/>
      <c r="C191" s="55"/>
      <c r="D191" s="55"/>
      <c r="E191" s="55"/>
      <c r="F191" s="55"/>
      <c r="G191" s="55"/>
      <c r="H191" s="55"/>
      <c r="I191" s="43" t="str">
        <f>IF(B191="","",COUNTIF($B$11:B191,"&gt;&amp;0"))</f>
        <v/>
      </c>
    </row>
    <row r="192" spans="1:9" ht="14.4" x14ac:dyDescent="0.3">
      <c r="A192" s="55"/>
      <c r="B192" s="95"/>
      <c r="C192" s="55"/>
      <c r="D192" s="55"/>
      <c r="E192" s="55"/>
      <c r="F192" s="55"/>
      <c r="G192" s="55"/>
      <c r="H192" s="55"/>
      <c r="I192" s="43" t="str">
        <f>IF(B192="","",COUNTIF($B$11:B192,"&gt;&amp;0"))</f>
        <v/>
      </c>
    </row>
    <row r="193" spans="1:9" ht="14.4" x14ac:dyDescent="0.3">
      <c r="A193" s="55"/>
      <c r="B193" s="95"/>
      <c r="C193" s="55"/>
      <c r="D193" s="55"/>
      <c r="E193" s="55"/>
      <c r="F193" s="55"/>
      <c r="G193" s="55"/>
      <c r="H193" s="55"/>
      <c r="I193" s="43" t="str">
        <f>IF(B193="","",COUNTIF($B$11:B193,"&gt;&amp;0"))</f>
        <v/>
      </c>
    </row>
    <row r="194" spans="1:9" ht="14.4" x14ac:dyDescent="0.3">
      <c r="A194" s="55"/>
      <c r="B194" s="95"/>
      <c r="C194" s="55"/>
      <c r="D194" s="55"/>
      <c r="E194" s="55"/>
      <c r="F194" s="55"/>
      <c r="G194" s="55"/>
      <c r="H194" s="55"/>
      <c r="I194" s="43" t="str">
        <f>IF(B194="","",COUNTIF($B$11:B194,"&gt;&amp;0"))</f>
        <v/>
      </c>
    </row>
    <row r="195" spans="1:9" ht="14.4" x14ac:dyDescent="0.3">
      <c r="A195" s="55"/>
      <c r="B195" s="95"/>
      <c r="C195" s="55"/>
      <c r="D195" s="55"/>
      <c r="E195" s="55"/>
      <c r="F195" s="55"/>
      <c r="G195" s="55"/>
      <c r="H195" s="55"/>
      <c r="I195" s="43" t="str">
        <f>IF(B195="","",COUNTIF($B$11:B195,"&gt;&amp;0"))</f>
        <v/>
      </c>
    </row>
    <row r="196" spans="1:9" ht="14.4" x14ac:dyDescent="0.3">
      <c r="A196" s="55"/>
      <c r="B196" s="95"/>
      <c r="C196" s="55"/>
      <c r="D196" s="55"/>
      <c r="E196" s="55"/>
      <c r="F196" s="55"/>
      <c r="G196" s="55"/>
      <c r="H196" s="55"/>
      <c r="I196" s="43" t="str">
        <f>IF(B196="","",COUNTIF($B$11:B196,"&gt;&amp;0"))</f>
        <v/>
      </c>
    </row>
    <row r="197" spans="1:9" ht="14.4" x14ac:dyDescent="0.3">
      <c r="A197" s="55"/>
      <c r="B197" s="95"/>
      <c r="C197" s="55"/>
      <c r="D197" s="55"/>
      <c r="E197" s="55"/>
      <c r="F197" s="55"/>
      <c r="G197" s="55"/>
      <c r="H197" s="55"/>
      <c r="I197" s="43" t="str">
        <f>IF(B197="","",COUNTIF($B$11:B197,"&gt;&amp;0"))</f>
        <v/>
      </c>
    </row>
    <row r="198" spans="1:9" ht="14.4" x14ac:dyDescent="0.3">
      <c r="A198" s="55"/>
      <c r="B198" s="95"/>
      <c r="C198" s="55"/>
      <c r="D198" s="55"/>
      <c r="E198" s="55"/>
      <c r="F198" s="55"/>
      <c r="G198" s="55"/>
      <c r="H198" s="55"/>
      <c r="I198" s="43" t="str">
        <f>IF(B198="","",COUNTIF($B$11:B198,"&gt;&amp;0"))</f>
        <v/>
      </c>
    </row>
    <row r="199" spans="1:9" ht="14.4" x14ac:dyDescent="0.3">
      <c r="A199" s="55"/>
      <c r="B199" s="95"/>
      <c r="C199" s="55"/>
      <c r="D199" s="55"/>
      <c r="E199" s="55"/>
      <c r="F199" s="55"/>
      <c r="G199" s="55"/>
      <c r="H199" s="55"/>
      <c r="I199" s="43" t="str">
        <f>IF(B199="","",COUNTIF($B$11:B199,"&gt;&amp;0"))</f>
        <v/>
      </c>
    </row>
    <row r="200" spans="1:9" ht="14.4" x14ac:dyDescent="0.3">
      <c r="A200" s="55"/>
      <c r="B200" s="95"/>
      <c r="C200" s="55"/>
      <c r="D200" s="55"/>
      <c r="E200" s="55"/>
      <c r="F200" s="55"/>
      <c r="G200" s="55"/>
      <c r="H200" s="55"/>
      <c r="I200" s="43" t="str">
        <f>IF(B200="","",COUNTIF($B$11:B200,"&gt;&amp;0"))</f>
        <v/>
      </c>
    </row>
    <row r="201" spans="1:9" ht="14.4" x14ac:dyDescent="0.3">
      <c r="A201" s="55"/>
      <c r="B201" s="95"/>
      <c r="C201" s="55"/>
      <c r="D201" s="55"/>
      <c r="E201" s="55"/>
      <c r="F201" s="55"/>
      <c r="G201" s="55"/>
      <c r="H201" s="55"/>
      <c r="I201" s="43" t="str">
        <f>IF(B201="","",COUNTIF($B$11:B201,"&gt;&amp;0"))</f>
        <v/>
      </c>
    </row>
    <row r="202" spans="1:9" ht="14.4" x14ac:dyDescent="0.3">
      <c r="A202" s="55"/>
      <c r="B202" s="95"/>
      <c r="C202" s="55"/>
      <c r="D202" s="55"/>
      <c r="E202" s="55"/>
      <c r="F202" s="55"/>
      <c r="G202" s="55"/>
      <c r="H202" s="55"/>
      <c r="I202" s="43" t="str">
        <f>IF(B202="","",COUNTIF($B$11:B202,"&gt;&amp;0"))</f>
        <v/>
      </c>
    </row>
  </sheetData>
  <mergeCells count="2">
    <mergeCell ref="A1:I1"/>
    <mergeCell ref="A3:I3"/>
  </mergeCells>
  <conditionalFormatting sqref="A1:A1048576">
    <cfRule type="cellIs" dxfId="15" priority="1" stopIfTrue="1" operator="equal">
      <formula>"#"</formula>
    </cfRule>
    <cfRule type="cellIs" dxfId="14" priority="2" stopIfTrue="1" operator="equal">
      <formula>3</formula>
    </cfRule>
    <cfRule type="cellIs" dxfId="13" priority="3" stopIfTrue="1" operator="equal">
      <formula>2</formula>
    </cfRule>
    <cfRule type="cellIs" dxfId="12" priority="4" stopIfTrue="1" operator="equal">
      <formula>1</formula>
    </cfRule>
  </conditionalFormatting>
  <conditionalFormatting sqref="D1 H1">
    <cfRule type="containsText" dxfId="11" priority="25" stopIfTrue="1" operator="containsText" text="Rouge">
      <formula>NOT(ISERROR(SEARCH("Rouge",D1)))</formula>
    </cfRule>
    <cfRule type="containsText" dxfId="10" priority="26" stopIfTrue="1" operator="containsText" text="Orange">
      <formula>NOT(ISERROR(SEARCH("Orange",D1)))</formula>
    </cfRule>
    <cfRule type="containsText" dxfId="9" priority="27" stopIfTrue="1" operator="containsText" text="Jaune">
      <formula>NOT(ISERROR(SEARCH("Jaune",D1)))</formula>
    </cfRule>
    <cfRule type="containsText" dxfId="8" priority="28"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2"/>
  <headerFooter>
    <oddHeader>&amp;C&amp;"-,Italique"&amp;8Document unique d'évaluation des risques pour la santé et la sécurité des travailleurs</oddHeader>
  </headerFooter>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45B6A-B960-41DE-85C5-EE1B3901C58A}">
  <sheetPr>
    <tabColor theme="5"/>
  </sheetPr>
  <dimension ref="A1:N202"/>
  <sheetViews>
    <sheetView view="pageBreakPreview" zoomScaleNormal="100" zoomScaleSheetLayoutView="100" workbookViewId="0">
      <pane ySplit="5" topLeftCell="A6" activePane="bottomLeft" state="frozenSplit"/>
      <selection activeCell="O15" sqref="O15"/>
      <selection pane="bottomLeft" sqref="A1:N1"/>
    </sheetView>
  </sheetViews>
  <sheetFormatPr baseColWidth="10" defaultRowHeight="13.2" x14ac:dyDescent="0.3"/>
  <cols>
    <col min="1" max="1" width="8.6640625" style="21" customWidth="1"/>
    <col min="2" max="2" width="66.6640625" style="61" customWidth="1"/>
    <col min="3" max="3" width="10.5546875" style="21" hidden="1" customWidth="1"/>
    <col min="4" max="4" width="17.6640625" style="21" hidden="1" customWidth="1"/>
    <col min="5" max="5" width="12" style="21" hidden="1" customWidth="1"/>
    <col min="6" max="6" width="17.6640625" style="21" hidden="1" customWidth="1"/>
    <col min="7" max="8" width="0" style="21" hidden="1" customWidth="1"/>
    <col min="9" max="9" width="5.44140625" style="279" customWidth="1"/>
    <col min="10" max="10" width="11" style="279" customWidth="1"/>
    <col min="11" max="11" width="10.88671875" style="279" customWidth="1"/>
    <col min="12" max="12" width="6.88671875" style="279" customWidth="1"/>
    <col min="13" max="13" width="10.6640625" style="279" customWidth="1"/>
    <col min="14" max="14" width="9.33203125" style="279" customWidth="1"/>
    <col min="15" max="257" width="11.44140625" style="21"/>
    <col min="258" max="258" width="8.6640625" style="21" customWidth="1"/>
    <col min="259" max="259" width="70.6640625" style="21" customWidth="1"/>
    <col min="260" max="265" width="0" style="21" hidden="1" customWidth="1"/>
    <col min="266" max="266" width="5.44140625" style="21" customWidth="1"/>
    <col min="267" max="267" width="6.88671875" style="21" customWidth="1"/>
    <col min="268" max="268" width="13.33203125" style="21" customWidth="1"/>
    <col min="269" max="269" width="10.109375" style="21" customWidth="1"/>
    <col min="270" max="270" width="14.33203125" style="21" customWidth="1"/>
    <col min="271" max="513" width="11.44140625" style="21"/>
    <col min="514" max="514" width="8.6640625" style="21" customWidth="1"/>
    <col min="515" max="515" width="70.6640625" style="21" customWidth="1"/>
    <col min="516" max="521" width="0" style="21" hidden="1" customWidth="1"/>
    <col min="522" max="522" width="5.44140625" style="21" customWidth="1"/>
    <col min="523" max="523" width="6.88671875" style="21" customWidth="1"/>
    <col min="524" max="524" width="13.33203125" style="21" customWidth="1"/>
    <col min="525" max="525" width="10.109375" style="21" customWidth="1"/>
    <col min="526" max="526" width="14.33203125" style="21" customWidth="1"/>
    <col min="527" max="769" width="11.44140625" style="21"/>
    <col min="770" max="770" width="8.6640625" style="21" customWidth="1"/>
    <col min="771" max="771" width="70.6640625" style="21" customWidth="1"/>
    <col min="772" max="777" width="0" style="21" hidden="1" customWidth="1"/>
    <col min="778" max="778" width="5.44140625" style="21" customWidth="1"/>
    <col min="779" max="779" width="6.88671875" style="21" customWidth="1"/>
    <col min="780" max="780" width="13.33203125" style="21" customWidth="1"/>
    <col min="781" max="781" width="10.109375" style="21" customWidth="1"/>
    <col min="782" max="782" width="14.33203125" style="21" customWidth="1"/>
    <col min="783" max="1025" width="11.44140625" style="21"/>
    <col min="1026" max="1026" width="8.6640625" style="21" customWidth="1"/>
    <col min="1027" max="1027" width="70.6640625" style="21" customWidth="1"/>
    <col min="1028" max="1033" width="0" style="21" hidden="1" customWidth="1"/>
    <col min="1034" max="1034" width="5.44140625" style="21" customWidth="1"/>
    <col min="1035" max="1035" width="6.88671875" style="21" customWidth="1"/>
    <col min="1036" max="1036" width="13.33203125" style="21" customWidth="1"/>
    <col min="1037" max="1037" width="10.109375" style="21" customWidth="1"/>
    <col min="1038" max="1038" width="14.33203125" style="21" customWidth="1"/>
    <col min="1039" max="1281" width="11.44140625" style="21"/>
    <col min="1282" max="1282" width="8.6640625" style="21" customWidth="1"/>
    <col min="1283" max="1283" width="70.6640625" style="21" customWidth="1"/>
    <col min="1284" max="1289" width="0" style="21" hidden="1" customWidth="1"/>
    <col min="1290" max="1290" width="5.44140625" style="21" customWidth="1"/>
    <col min="1291" max="1291" width="6.88671875" style="21" customWidth="1"/>
    <col min="1292" max="1292" width="13.33203125" style="21" customWidth="1"/>
    <col min="1293" max="1293" width="10.109375" style="21" customWidth="1"/>
    <col min="1294" max="1294" width="14.33203125" style="21" customWidth="1"/>
    <col min="1295" max="1537" width="11.44140625" style="21"/>
    <col min="1538" max="1538" width="8.6640625" style="21" customWidth="1"/>
    <col min="1539" max="1539" width="70.6640625" style="21" customWidth="1"/>
    <col min="1540" max="1545" width="0" style="21" hidden="1" customWidth="1"/>
    <col min="1546" max="1546" width="5.44140625" style="21" customWidth="1"/>
    <col min="1547" max="1547" width="6.88671875" style="21" customWidth="1"/>
    <col min="1548" max="1548" width="13.33203125" style="21" customWidth="1"/>
    <col min="1549" max="1549" width="10.109375" style="21" customWidth="1"/>
    <col min="1550" max="1550" width="14.33203125" style="21" customWidth="1"/>
    <col min="1551" max="1793" width="11.44140625" style="21"/>
    <col min="1794" max="1794" width="8.6640625" style="21" customWidth="1"/>
    <col min="1795" max="1795" width="70.6640625" style="21" customWidth="1"/>
    <col min="1796" max="1801" width="0" style="21" hidden="1" customWidth="1"/>
    <col min="1802" max="1802" width="5.44140625" style="21" customWidth="1"/>
    <col min="1803" max="1803" width="6.88671875" style="21" customWidth="1"/>
    <col min="1804" max="1804" width="13.33203125" style="21" customWidth="1"/>
    <col min="1805" max="1805" width="10.109375" style="21" customWidth="1"/>
    <col min="1806" max="1806" width="14.33203125" style="21" customWidth="1"/>
    <col min="1807" max="2049" width="11.44140625" style="21"/>
    <col min="2050" max="2050" width="8.6640625" style="21" customWidth="1"/>
    <col min="2051" max="2051" width="70.6640625" style="21" customWidth="1"/>
    <col min="2052" max="2057" width="0" style="21" hidden="1" customWidth="1"/>
    <col min="2058" max="2058" width="5.44140625" style="21" customWidth="1"/>
    <col min="2059" max="2059" width="6.88671875" style="21" customWidth="1"/>
    <col min="2060" max="2060" width="13.33203125" style="21" customWidth="1"/>
    <col min="2061" max="2061" width="10.109375" style="21" customWidth="1"/>
    <col min="2062" max="2062" width="14.33203125" style="21" customWidth="1"/>
    <col min="2063" max="2305" width="11.44140625" style="21"/>
    <col min="2306" max="2306" width="8.6640625" style="21" customWidth="1"/>
    <col min="2307" max="2307" width="70.6640625" style="21" customWidth="1"/>
    <col min="2308" max="2313" width="0" style="21" hidden="1" customWidth="1"/>
    <col min="2314" max="2314" width="5.44140625" style="21" customWidth="1"/>
    <col min="2315" max="2315" width="6.88671875" style="21" customWidth="1"/>
    <col min="2316" max="2316" width="13.33203125" style="21" customWidth="1"/>
    <col min="2317" max="2317" width="10.109375" style="21" customWidth="1"/>
    <col min="2318" max="2318" width="14.33203125" style="21" customWidth="1"/>
    <col min="2319" max="2561" width="11.44140625" style="21"/>
    <col min="2562" max="2562" width="8.6640625" style="21" customWidth="1"/>
    <col min="2563" max="2563" width="70.6640625" style="21" customWidth="1"/>
    <col min="2564" max="2569" width="0" style="21" hidden="1" customWidth="1"/>
    <col min="2570" max="2570" width="5.44140625" style="21" customWidth="1"/>
    <col min="2571" max="2571" width="6.88671875" style="21" customWidth="1"/>
    <col min="2572" max="2572" width="13.33203125" style="21" customWidth="1"/>
    <col min="2573" max="2573" width="10.109375" style="21" customWidth="1"/>
    <col min="2574" max="2574" width="14.33203125" style="21" customWidth="1"/>
    <col min="2575" max="2817" width="11.44140625" style="21"/>
    <col min="2818" max="2818" width="8.6640625" style="21" customWidth="1"/>
    <col min="2819" max="2819" width="70.6640625" style="21" customWidth="1"/>
    <col min="2820" max="2825" width="0" style="21" hidden="1" customWidth="1"/>
    <col min="2826" max="2826" width="5.44140625" style="21" customWidth="1"/>
    <col min="2827" max="2827" width="6.88671875" style="21" customWidth="1"/>
    <col min="2828" max="2828" width="13.33203125" style="21" customWidth="1"/>
    <col min="2829" max="2829" width="10.109375" style="21" customWidth="1"/>
    <col min="2830" max="2830" width="14.33203125" style="21" customWidth="1"/>
    <col min="2831" max="3073" width="11.44140625" style="21"/>
    <col min="3074" max="3074" width="8.6640625" style="21" customWidth="1"/>
    <col min="3075" max="3075" width="70.6640625" style="21" customWidth="1"/>
    <col min="3076" max="3081" width="0" style="21" hidden="1" customWidth="1"/>
    <col min="3082" max="3082" width="5.44140625" style="21" customWidth="1"/>
    <col min="3083" max="3083" width="6.88671875" style="21" customWidth="1"/>
    <col min="3084" max="3084" width="13.33203125" style="21" customWidth="1"/>
    <col min="3085" max="3085" width="10.109375" style="21" customWidth="1"/>
    <col min="3086" max="3086" width="14.33203125" style="21" customWidth="1"/>
    <col min="3087" max="3329" width="11.44140625" style="21"/>
    <col min="3330" max="3330" width="8.6640625" style="21" customWidth="1"/>
    <col min="3331" max="3331" width="70.6640625" style="21" customWidth="1"/>
    <col min="3332" max="3337" width="0" style="21" hidden="1" customWidth="1"/>
    <col min="3338" max="3338" width="5.44140625" style="21" customWidth="1"/>
    <col min="3339" max="3339" width="6.88671875" style="21" customWidth="1"/>
    <col min="3340" max="3340" width="13.33203125" style="21" customWidth="1"/>
    <col min="3341" max="3341" width="10.109375" style="21" customWidth="1"/>
    <col min="3342" max="3342" width="14.33203125" style="21" customWidth="1"/>
    <col min="3343" max="3585" width="11.44140625" style="21"/>
    <col min="3586" max="3586" width="8.6640625" style="21" customWidth="1"/>
    <col min="3587" max="3587" width="70.6640625" style="21" customWidth="1"/>
    <col min="3588" max="3593" width="0" style="21" hidden="1" customWidth="1"/>
    <col min="3594" max="3594" width="5.44140625" style="21" customWidth="1"/>
    <col min="3595" max="3595" width="6.88671875" style="21" customWidth="1"/>
    <col min="3596" max="3596" width="13.33203125" style="21" customWidth="1"/>
    <col min="3597" max="3597" width="10.109375" style="21" customWidth="1"/>
    <col min="3598" max="3598" width="14.33203125" style="21" customWidth="1"/>
    <col min="3599" max="3841" width="11.44140625" style="21"/>
    <col min="3842" max="3842" width="8.6640625" style="21" customWidth="1"/>
    <col min="3843" max="3843" width="70.6640625" style="21" customWidth="1"/>
    <col min="3844" max="3849" width="0" style="21" hidden="1" customWidth="1"/>
    <col min="3850" max="3850" width="5.44140625" style="21" customWidth="1"/>
    <col min="3851" max="3851" width="6.88671875" style="21" customWidth="1"/>
    <col min="3852" max="3852" width="13.33203125" style="21" customWidth="1"/>
    <col min="3853" max="3853" width="10.109375" style="21" customWidth="1"/>
    <col min="3854" max="3854" width="14.33203125" style="21" customWidth="1"/>
    <col min="3855" max="4097" width="11.44140625" style="21"/>
    <col min="4098" max="4098" width="8.6640625" style="21" customWidth="1"/>
    <col min="4099" max="4099" width="70.6640625" style="21" customWidth="1"/>
    <col min="4100" max="4105" width="0" style="21" hidden="1" customWidth="1"/>
    <col min="4106" max="4106" width="5.44140625" style="21" customWidth="1"/>
    <col min="4107" max="4107" width="6.88671875" style="21" customWidth="1"/>
    <col min="4108" max="4108" width="13.33203125" style="21" customWidth="1"/>
    <col min="4109" max="4109" width="10.109375" style="21" customWidth="1"/>
    <col min="4110" max="4110" width="14.33203125" style="21" customWidth="1"/>
    <col min="4111" max="4353" width="11.44140625" style="21"/>
    <col min="4354" max="4354" width="8.6640625" style="21" customWidth="1"/>
    <col min="4355" max="4355" width="70.6640625" style="21" customWidth="1"/>
    <col min="4356" max="4361" width="0" style="21" hidden="1" customWidth="1"/>
    <col min="4362" max="4362" width="5.44140625" style="21" customWidth="1"/>
    <col min="4363" max="4363" width="6.88671875" style="21" customWidth="1"/>
    <col min="4364" max="4364" width="13.33203125" style="21" customWidth="1"/>
    <col min="4365" max="4365" width="10.109375" style="21" customWidth="1"/>
    <col min="4366" max="4366" width="14.33203125" style="21" customWidth="1"/>
    <col min="4367" max="4609" width="11.44140625" style="21"/>
    <col min="4610" max="4610" width="8.6640625" style="21" customWidth="1"/>
    <col min="4611" max="4611" width="70.6640625" style="21" customWidth="1"/>
    <col min="4612" max="4617" width="0" style="21" hidden="1" customWidth="1"/>
    <col min="4618" max="4618" width="5.44140625" style="21" customWidth="1"/>
    <col min="4619" max="4619" width="6.88671875" style="21" customWidth="1"/>
    <col min="4620" max="4620" width="13.33203125" style="21" customWidth="1"/>
    <col min="4621" max="4621" width="10.109375" style="21" customWidth="1"/>
    <col min="4622" max="4622" width="14.33203125" style="21" customWidth="1"/>
    <col min="4623" max="4865" width="11.44140625" style="21"/>
    <col min="4866" max="4866" width="8.6640625" style="21" customWidth="1"/>
    <col min="4867" max="4867" width="70.6640625" style="21" customWidth="1"/>
    <col min="4868" max="4873" width="0" style="21" hidden="1" customWidth="1"/>
    <col min="4874" max="4874" width="5.44140625" style="21" customWidth="1"/>
    <col min="4875" max="4875" width="6.88671875" style="21" customWidth="1"/>
    <col min="4876" max="4876" width="13.33203125" style="21" customWidth="1"/>
    <col min="4877" max="4877" width="10.109375" style="21" customWidth="1"/>
    <col min="4878" max="4878" width="14.33203125" style="21" customWidth="1"/>
    <col min="4879" max="5121" width="11.44140625" style="21"/>
    <col min="5122" max="5122" width="8.6640625" style="21" customWidth="1"/>
    <col min="5123" max="5123" width="70.6640625" style="21" customWidth="1"/>
    <col min="5124" max="5129" width="0" style="21" hidden="1" customWidth="1"/>
    <col min="5130" max="5130" width="5.44140625" style="21" customWidth="1"/>
    <col min="5131" max="5131" width="6.88671875" style="21" customWidth="1"/>
    <col min="5132" max="5132" width="13.33203125" style="21" customWidth="1"/>
    <col min="5133" max="5133" width="10.109375" style="21" customWidth="1"/>
    <col min="5134" max="5134" width="14.33203125" style="21" customWidth="1"/>
    <col min="5135" max="5377" width="11.44140625" style="21"/>
    <col min="5378" max="5378" width="8.6640625" style="21" customWidth="1"/>
    <col min="5379" max="5379" width="70.6640625" style="21" customWidth="1"/>
    <col min="5380" max="5385" width="0" style="21" hidden="1" customWidth="1"/>
    <col min="5386" max="5386" width="5.44140625" style="21" customWidth="1"/>
    <col min="5387" max="5387" width="6.88671875" style="21" customWidth="1"/>
    <col min="5388" max="5388" width="13.33203125" style="21" customWidth="1"/>
    <col min="5389" max="5389" width="10.109375" style="21" customWidth="1"/>
    <col min="5390" max="5390" width="14.33203125" style="21" customWidth="1"/>
    <col min="5391" max="5633" width="11.44140625" style="21"/>
    <col min="5634" max="5634" width="8.6640625" style="21" customWidth="1"/>
    <col min="5635" max="5635" width="70.6640625" style="21" customWidth="1"/>
    <col min="5636" max="5641" width="0" style="21" hidden="1" customWidth="1"/>
    <col min="5642" max="5642" width="5.44140625" style="21" customWidth="1"/>
    <col min="5643" max="5643" width="6.88671875" style="21" customWidth="1"/>
    <col min="5644" max="5644" width="13.33203125" style="21" customWidth="1"/>
    <col min="5645" max="5645" width="10.109375" style="21" customWidth="1"/>
    <col min="5646" max="5646" width="14.33203125" style="21" customWidth="1"/>
    <col min="5647" max="5889" width="11.44140625" style="21"/>
    <col min="5890" max="5890" width="8.6640625" style="21" customWidth="1"/>
    <col min="5891" max="5891" width="70.6640625" style="21" customWidth="1"/>
    <col min="5892" max="5897" width="0" style="21" hidden="1" customWidth="1"/>
    <col min="5898" max="5898" width="5.44140625" style="21" customWidth="1"/>
    <col min="5899" max="5899" width="6.88671875" style="21" customWidth="1"/>
    <col min="5900" max="5900" width="13.33203125" style="21" customWidth="1"/>
    <col min="5901" max="5901" width="10.109375" style="21" customWidth="1"/>
    <col min="5902" max="5902" width="14.33203125" style="21" customWidth="1"/>
    <col min="5903" max="6145" width="11.44140625" style="21"/>
    <col min="6146" max="6146" width="8.6640625" style="21" customWidth="1"/>
    <col min="6147" max="6147" width="70.6640625" style="21" customWidth="1"/>
    <col min="6148" max="6153" width="0" style="21" hidden="1" customWidth="1"/>
    <col min="6154" max="6154" width="5.44140625" style="21" customWidth="1"/>
    <col min="6155" max="6155" width="6.88671875" style="21" customWidth="1"/>
    <col min="6156" max="6156" width="13.33203125" style="21" customWidth="1"/>
    <col min="6157" max="6157" width="10.109375" style="21" customWidth="1"/>
    <col min="6158" max="6158" width="14.33203125" style="21" customWidth="1"/>
    <col min="6159" max="6401" width="11.44140625" style="21"/>
    <col min="6402" max="6402" width="8.6640625" style="21" customWidth="1"/>
    <col min="6403" max="6403" width="70.6640625" style="21" customWidth="1"/>
    <col min="6404" max="6409" width="0" style="21" hidden="1" customWidth="1"/>
    <col min="6410" max="6410" width="5.44140625" style="21" customWidth="1"/>
    <col min="6411" max="6411" width="6.88671875" style="21" customWidth="1"/>
    <col min="6412" max="6412" width="13.33203125" style="21" customWidth="1"/>
    <col min="6413" max="6413" width="10.109375" style="21" customWidth="1"/>
    <col min="6414" max="6414" width="14.33203125" style="21" customWidth="1"/>
    <col min="6415" max="6657" width="11.44140625" style="21"/>
    <col min="6658" max="6658" width="8.6640625" style="21" customWidth="1"/>
    <col min="6659" max="6659" width="70.6640625" style="21" customWidth="1"/>
    <col min="6660" max="6665" width="0" style="21" hidden="1" customWidth="1"/>
    <col min="6666" max="6666" width="5.44140625" style="21" customWidth="1"/>
    <col min="6667" max="6667" width="6.88671875" style="21" customWidth="1"/>
    <col min="6668" max="6668" width="13.33203125" style="21" customWidth="1"/>
    <col min="6669" max="6669" width="10.109375" style="21" customWidth="1"/>
    <col min="6670" max="6670" width="14.33203125" style="21" customWidth="1"/>
    <col min="6671" max="6913" width="11.44140625" style="21"/>
    <col min="6914" max="6914" width="8.6640625" style="21" customWidth="1"/>
    <col min="6915" max="6915" width="70.6640625" style="21" customWidth="1"/>
    <col min="6916" max="6921" width="0" style="21" hidden="1" customWidth="1"/>
    <col min="6922" max="6922" width="5.44140625" style="21" customWidth="1"/>
    <col min="6923" max="6923" width="6.88671875" style="21" customWidth="1"/>
    <col min="6924" max="6924" width="13.33203125" style="21" customWidth="1"/>
    <col min="6925" max="6925" width="10.109375" style="21" customWidth="1"/>
    <col min="6926" max="6926" width="14.33203125" style="21" customWidth="1"/>
    <col min="6927" max="7169" width="11.44140625" style="21"/>
    <col min="7170" max="7170" width="8.6640625" style="21" customWidth="1"/>
    <col min="7171" max="7171" width="70.6640625" style="21" customWidth="1"/>
    <col min="7172" max="7177" width="0" style="21" hidden="1" customWidth="1"/>
    <col min="7178" max="7178" width="5.44140625" style="21" customWidth="1"/>
    <col min="7179" max="7179" width="6.88671875" style="21" customWidth="1"/>
    <col min="7180" max="7180" width="13.33203125" style="21" customWidth="1"/>
    <col min="7181" max="7181" width="10.109375" style="21" customWidth="1"/>
    <col min="7182" max="7182" width="14.33203125" style="21" customWidth="1"/>
    <col min="7183" max="7425" width="11.44140625" style="21"/>
    <col min="7426" max="7426" width="8.6640625" style="21" customWidth="1"/>
    <col min="7427" max="7427" width="70.6640625" style="21" customWidth="1"/>
    <col min="7428" max="7433" width="0" style="21" hidden="1" customWidth="1"/>
    <col min="7434" max="7434" width="5.44140625" style="21" customWidth="1"/>
    <col min="7435" max="7435" width="6.88671875" style="21" customWidth="1"/>
    <col min="7436" max="7436" width="13.33203125" style="21" customWidth="1"/>
    <col min="7437" max="7437" width="10.109375" style="21" customWidth="1"/>
    <col min="7438" max="7438" width="14.33203125" style="21" customWidth="1"/>
    <col min="7439" max="7681" width="11.44140625" style="21"/>
    <col min="7682" max="7682" width="8.6640625" style="21" customWidth="1"/>
    <col min="7683" max="7683" width="70.6640625" style="21" customWidth="1"/>
    <col min="7684" max="7689" width="0" style="21" hidden="1" customWidth="1"/>
    <col min="7690" max="7690" width="5.44140625" style="21" customWidth="1"/>
    <col min="7691" max="7691" width="6.88671875" style="21" customWidth="1"/>
    <col min="7692" max="7692" width="13.33203125" style="21" customWidth="1"/>
    <col min="7693" max="7693" width="10.109375" style="21" customWidth="1"/>
    <col min="7694" max="7694" width="14.33203125" style="21" customWidth="1"/>
    <col min="7695" max="7937" width="11.44140625" style="21"/>
    <col min="7938" max="7938" width="8.6640625" style="21" customWidth="1"/>
    <col min="7939" max="7939" width="70.6640625" style="21" customWidth="1"/>
    <col min="7940" max="7945" width="0" style="21" hidden="1" customWidth="1"/>
    <col min="7946" max="7946" width="5.44140625" style="21" customWidth="1"/>
    <col min="7947" max="7947" width="6.88671875" style="21" customWidth="1"/>
    <col min="7948" max="7948" width="13.33203125" style="21" customWidth="1"/>
    <col min="7949" max="7949" width="10.109375" style="21" customWidth="1"/>
    <col min="7950" max="7950" width="14.33203125" style="21" customWidth="1"/>
    <col min="7951" max="8193" width="11.44140625" style="21"/>
    <col min="8194" max="8194" width="8.6640625" style="21" customWidth="1"/>
    <col min="8195" max="8195" width="70.6640625" style="21" customWidth="1"/>
    <col min="8196" max="8201" width="0" style="21" hidden="1" customWidth="1"/>
    <col min="8202" max="8202" width="5.44140625" style="21" customWidth="1"/>
    <col min="8203" max="8203" width="6.88671875" style="21" customWidth="1"/>
    <col min="8204" max="8204" width="13.33203125" style="21" customWidth="1"/>
    <col min="8205" max="8205" width="10.109375" style="21" customWidth="1"/>
    <col min="8206" max="8206" width="14.33203125" style="21" customWidth="1"/>
    <col min="8207" max="8449" width="11.44140625" style="21"/>
    <col min="8450" max="8450" width="8.6640625" style="21" customWidth="1"/>
    <col min="8451" max="8451" width="70.6640625" style="21" customWidth="1"/>
    <col min="8452" max="8457" width="0" style="21" hidden="1" customWidth="1"/>
    <col min="8458" max="8458" width="5.44140625" style="21" customWidth="1"/>
    <col min="8459" max="8459" width="6.88671875" style="21" customWidth="1"/>
    <col min="8460" max="8460" width="13.33203125" style="21" customWidth="1"/>
    <col min="8461" max="8461" width="10.109375" style="21" customWidth="1"/>
    <col min="8462" max="8462" width="14.33203125" style="21" customWidth="1"/>
    <col min="8463" max="8705" width="11.44140625" style="21"/>
    <col min="8706" max="8706" width="8.6640625" style="21" customWidth="1"/>
    <col min="8707" max="8707" width="70.6640625" style="21" customWidth="1"/>
    <col min="8708" max="8713" width="0" style="21" hidden="1" customWidth="1"/>
    <col min="8714" max="8714" width="5.44140625" style="21" customWidth="1"/>
    <col min="8715" max="8715" width="6.88671875" style="21" customWidth="1"/>
    <col min="8716" max="8716" width="13.33203125" style="21" customWidth="1"/>
    <col min="8717" max="8717" width="10.109375" style="21" customWidth="1"/>
    <col min="8718" max="8718" width="14.33203125" style="21" customWidth="1"/>
    <col min="8719" max="8961" width="11.44140625" style="21"/>
    <col min="8962" max="8962" width="8.6640625" style="21" customWidth="1"/>
    <col min="8963" max="8963" width="70.6640625" style="21" customWidth="1"/>
    <col min="8964" max="8969" width="0" style="21" hidden="1" customWidth="1"/>
    <col min="8970" max="8970" width="5.44140625" style="21" customWidth="1"/>
    <col min="8971" max="8971" width="6.88671875" style="21" customWidth="1"/>
    <col min="8972" max="8972" width="13.33203125" style="21" customWidth="1"/>
    <col min="8973" max="8973" width="10.109375" style="21" customWidth="1"/>
    <col min="8974" max="8974" width="14.33203125" style="21" customWidth="1"/>
    <col min="8975" max="9217" width="11.44140625" style="21"/>
    <col min="9218" max="9218" width="8.6640625" style="21" customWidth="1"/>
    <col min="9219" max="9219" width="70.6640625" style="21" customWidth="1"/>
    <col min="9220" max="9225" width="0" style="21" hidden="1" customWidth="1"/>
    <col min="9226" max="9226" width="5.44140625" style="21" customWidth="1"/>
    <col min="9227" max="9227" width="6.88671875" style="21" customWidth="1"/>
    <col min="9228" max="9228" width="13.33203125" style="21" customWidth="1"/>
    <col min="9229" max="9229" width="10.109375" style="21" customWidth="1"/>
    <col min="9230" max="9230" width="14.33203125" style="21" customWidth="1"/>
    <col min="9231" max="9473" width="11.44140625" style="21"/>
    <col min="9474" max="9474" width="8.6640625" style="21" customWidth="1"/>
    <col min="9475" max="9475" width="70.6640625" style="21" customWidth="1"/>
    <col min="9476" max="9481" width="0" style="21" hidden="1" customWidth="1"/>
    <col min="9482" max="9482" width="5.44140625" style="21" customWidth="1"/>
    <col min="9483" max="9483" width="6.88671875" style="21" customWidth="1"/>
    <col min="9484" max="9484" width="13.33203125" style="21" customWidth="1"/>
    <col min="9485" max="9485" width="10.109375" style="21" customWidth="1"/>
    <col min="9486" max="9486" width="14.33203125" style="21" customWidth="1"/>
    <col min="9487" max="9729" width="11.44140625" style="21"/>
    <col min="9730" max="9730" width="8.6640625" style="21" customWidth="1"/>
    <col min="9731" max="9731" width="70.6640625" style="21" customWidth="1"/>
    <col min="9732" max="9737" width="0" style="21" hidden="1" customWidth="1"/>
    <col min="9738" max="9738" width="5.44140625" style="21" customWidth="1"/>
    <col min="9739" max="9739" width="6.88671875" style="21" customWidth="1"/>
    <col min="9740" max="9740" width="13.33203125" style="21" customWidth="1"/>
    <col min="9741" max="9741" width="10.109375" style="21" customWidth="1"/>
    <col min="9742" max="9742" width="14.33203125" style="21" customWidth="1"/>
    <col min="9743" max="9985" width="11.44140625" style="21"/>
    <col min="9986" max="9986" width="8.6640625" style="21" customWidth="1"/>
    <col min="9987" max="9987" width="70.6640625" style="21" customWidth="1"/>
    <col min="9988" max="9993" width="0" style="21" hidden="1" customWidth="1"/>
    <col min="9994" max="9994" width="5.44140625" style="21" customWidth="1"/>
    <col min="9995" max="9995" width="6.88671875" style="21" customWidth="1"/>
    <col min="9996" max="9996" width="13.33203125" style="21" customWidth="1"/>
    <col min="9997" max="9997" width="10.109375" style="21" customWidth="1"/>
    <col min="9998" max="9998" width="14.33203125" style="21" customWidth="1"/>
    <col min="9999" max="10241" width="11.44140625" style="21"/>
    <col min="10242" max="10242" width="8.6640625" style="21" customWidth="1"/>
    <col min="10243" max="10243" width="70.6640625" style="21" customWidth="1"/>
    <col min="10244" max="10249" width="0" style="21" hidden="1" customWidth="1"/>
    <col min="10250" max="10250" width="5.44140625" style="21" customWidth="1"/>
    <col min="10251" max="10251" width="6.88671875" style="21" customWidth="1"/>
    <col min="10252" max="10252" width="13.33203125" style="21" customWidth="1"/>
    <col min="10253" max="10253" width="10.109375" style="21" customWidth="1"/>
    <col min="10254" max="10254" width="14.33203125" style="21" customWidth="1"/>
    <col min="10255" max="10497" width="11.44140625" style="21"/>
    <col min="10498" max="10498" width="8.6640625" style="21" customWidth="1"/>
    <col min="10499" max="10499" width="70.6640625" style="21" customWidth="1"/>
    <col min="10500" max="10505" width="0" style="21" hidden="1" customWidth="1"/>
    <col min="10506" max="10506" width="5.44140625" style="21" customWidth="1"/>
    <col min="10507" max="10507" width="6.88671875" style="21" customWidth="1"/>
    <col min="10508" max="10508" width="13.33203125" style="21" customWidth="1"/>
    <col min="10509" max="10509" width="10.109375" style="21" customWidth="1"/>
    <col min="10510" max="10510" width="14.33203125" style="21" customWidth="1"/>
    <col min="10511" max="10753" width="11.44140625" style="21"/>
    <col min="10754" max="10754" width="8.6640625" style="21" customWidth="1"/>
    <col min="10755" max="10755" width="70.6640625" style="21" customWidth="1"/>
    <col min="10756" max="10761" width="0" style="21" hidden="1" customWidth="1"/>
    <col min="10762" max="10762" width="5.44140625" style="21" customWidth="1"/>
    <col min="10763" max="10763" width="6.88671875" style="21" customWidth="1"/>
    <col min="10764" max="10764" width="13.33203125" style="21" customWidth="1"/>
    <col min="10765" max="10765" width="10.109375" style="21" customWidth="1"/>
    <col min="10766" max="10766" width="14.33203125" style="21" customWidth="1"/>
    <col min="10767" max="11009" width="11.44140625" style="21"/>
    <col min="11010" max="11010" width="8.6640625" style="21" customWidth="1"/>
    <col min="11011" max="11011" width="70.6640625" style="21" customWidth="1"/>
    <col min="11012" max="11017" width="0" style="21" hidden="1" customWidth="1"/>
    <col min="11018" max="11018" width="5.44140625" style="21" customWidth="1"/>
    <col min="11019" max="11019" width="6.88671875" style="21" customWidth="1"/>
    <col min="11020" max="11020" width="13.33203125" style="21" customWidth="1"/>
    <col min="11021" max="11021" width="10.109375" style="21" customWidth="1"/>
    <col min="11022" max="11022" width="14.33203125" style="21" customWidth="1"/>
    <col min="11023" max="11265" width="11.44140625" style="21"/>
    <col min="11266" max="11266" width="8.6640625" style="21" customWidth="1"/>
    <col min="11267" max="11267" width="70.6640625" style="21" customWidth="1"/>
    <col min="11268" max="11273" width="0" style="21" hidden="1" customWidth="1"/>
    <col min="11274" max="11274" width="5.44140625" style="21" customWidth="1"/>
    <col min="11275" max="11275" width="6.88671875" style="21" customWidth="1"/>
    <col min="11276" max="11276" width="13.33203125" style="21" customWidth="1"/>
    <col min="11277" max="11277" width="10.109375" style="21" customWidth="1"/>
    <col min="11278" max="11278" width="14.33203125" style="21" customWidth="1"/>
    <col min="11279" max="11521" width="11.44140625" style="21"/>
    <col min="11522" max="11522" width="8.6640625" style="21" customWidth="1"/>
    <col min="11523" max="11523" width="70.6640625" style="21" customWidth="1"/>
    <col min="11524" max="11529" width="0" style="21" hidden="1" customWidth="1"/>
    <col min="11530" max="11530" width="5.44140625" style="21" customWidth="1"/>
    <col min="11531" max="11531" width="6.88671875" style="21" customWidth="1"/>
    <col min="11532" max="11532" width="13.33203125" style="21" customWidth="1"/>
    <col min="11533" max="11533" width="10.109375" style="21" customWidth="1"/>
    <col min="11534" max="11534" width="14.33203125" style="21" customWidth="1"/>
    <col min="11535" max="11777" width="11.44140625" style="21"/>
    <col min="11778" max="11778" width="8.6640625" style="21" customWidth="1"/>
    <col min="11779" max="11779" width="70.6640625" style="21" customWidth="1"/>
    <col min="11780" max="11785" width="0" style="21" hidden="1" customWidth="1"/>
    <col min="11786" max="11786" width="5.44140625" style="21" customWidth="1"/>
    <col min="11787" max="11787" width="6.88671875" style="21" customWidth="1"/>
    <col min="11788" max="11788" width="13.33203125" style="21" customWidth="1"/>
    <col min="11789" max="11789" width="10.109375" style="21" customWidth="1"/>
    <col min="11790" max="11790" width="14.33203125" style="21" customWidth="1"/>
    <col min="11791" max="12033" width="11.44140625" style="21"/>
    <col min="12034" max="12034" width="8.6640625" style="21" customWidth="1"/>
    <col min="12035" max="12035" width="70.6640625" style="21" customWidth="1"/>
    <col min="12036" max="12041" width="0" style="21" hidden="1" customWidth="1"/>
    <col min="12042" max="12042" width="5.44140625" style="21" customWidth="1"/>
    <col min="12043" max="12043" width="6.88671875" style="21" customWidth="1"/>
    <col min="12044" max="12044" width="13.33203125" style="21" customWidth="1"/>
    <col min="12045" max="12045" width="10.109375" style="21" customWidth="1"/>
    <col min="12046" max="12046" width="14.33203125" style="21" customWidth="1"/>
    <col min="12047" max="12289" width="11.44140625" style="21"/>
    <col min="12290" max="12290" width="8.6640625" style="21" customWidth="1"/>
    <col min="12291" max="12291" width="70.6640625" style="21" customWidth="1"/>
    <col min="12292" max="12297" width="0" style="21" hidden="1" customWidth="1"/>
    <col min="12298" max="12298" width="5.44140625" style="21" customWidth="1"/>
    <col min="12299" max="12299" width="6.88671875" style="21" customWidth="1"/>
    <col min="12300" max="12300" width="13.33203125" style="21" customWidth="1"/>
    <col min="12301" max="12301" width="10.109375" style="21" customWidth="1"/>
    <col min="12302" max="12302" width="14.33203125" style="21" customWidth="1"/>
    <col min="12303" max="12545" width="11.44140625" style="21"/>
    <col min="12546" max="12546" width="8.6640625" style="21" customWidth="1"/>
    <col min="12547" max="12547" width="70.6640625" style="21" customWidth="1"/>
    <col min="12548" max="12553" width="0" style="21" hidden="1" customWidth="1"/>
    <col min="12554" max="12554" width="5.44140625" style="21" customWidth="1"/>
    <col min="12555" max="12555" width="6.88671875" style="21" customWidth="1"/>
    <col min="12556" max="12556" width="13.33203125" style="21" customWidth="1"/>
    <col min="12557" max="12557" width="10.109375" style="21" customWidth="1"/>
    <col min="12558" max="12558" width="14.33203125" style="21" customWidth="1"/>
    <col min="12559" max="12801" width="11.44140625" style="21"/>
    <col min="12802" max="12802" width="8.6640625" style="21" customWidth="1"/>
    <col min="12803" max="12803" width="70.6640625" style="21" customWidth="1"/>
    <col min="12804" max="12809" width="0" style="21" hidden="1" customWidth="1"/>
    <col min="12810" max="12810" width="5.44140625" style="21" customWidth="1"/>
    <col min="12811" max="12811" width="6.88671875" style="21" customWidth="1"/>
    <col min="12812" max="12812" width="13.33203125" style="21" customWidth="1"/>
    <col min="12813" max="12813" width="10.109375" style="21" customWidth="1"/>
    <col min="12814" max="12814" width="14.33203125" style="21" customWidth="1"/>
    <col min="12815" max="13057" width="11.44140625" style="21"/>
    <col min="13058" max="13058" width="8.6640625" style="21" customWidth="1"/>
    <col min="13059" max="13059" width="70.6640625" style="21" customWidth="1"/>
    <col min="13060" max="13065" width="0" style="21" hidden="1" customWidth="1"/>
    <col min="13066" max="13066" width="5.44140625" style="21" customWidth="1"/>
    <col min="13067" max="13067" width="6.88671875" style="21" customWidth="1"/>
    <col min="13068" max="13068" width="13.33203125" style="21" customWidth="1"/>
    <col min="13069" max="13069" width="10.109375" style="21" customWidth="1"/>
    <col min="13070" max="13070" width="14.33203125" style="21" customWidth="1"/>
    <col min="13071" max="13313" width="11.44140625" style="21"/>
    <col min="13314" max="13314" width="8.6640625" style="21" customWidth="1"/>
    <col min="13315" max="13315" width="70.6640625" style="21" customWidth="1"/>
    <col min="13316" max="13321" width="0" style="21" hidden="1" customWidth="1"/>
    <col min="13322" max="13322" width="5.44140625" style="21" customWidth="1"/>
    <col min="13323" max="13323" width="6.88671875" style="21" customWidth="1"/>
    <col min="13324" max="13324" width="13.33203125" style="21" customWidth="1"/>
    <col min="13325" max="13325" width="10.109375" style="21" customWidth="1"/>
    <col min="13326" max="13326" width="14.33203125" style="21" customWidth="1"/>
    <col min="13327" max="13569" width="11.44140625" style="21"/>
    <col min="13570" max="13570" width="8.6640625" style="21" customWidth="1"/>
    <col min="13571" max="13571" width="70.6640625" style="21" customWidth="1"/>
    <col min="13572" max="13577" width="0" style="21" hidden="1" customWidth="1"/>
    <col min="13578" max="13578" width="5.44140625" style="21" customWidth="1"/>
    <col min="13579" max="13579" width="6.88671875" style="21" customWidth="1"/>
    <col min="13580" max="13580" width="13.33203125" style="21" customWidth="1"/>
    <col min="13581" max="13581" width="10.109375" style="21" customWidth="1"/>
    <col min="13582" max="13582" width="14.33203125" style="21" customWidth="1"/>
    <col min="13583" max="13825" width="11.44140625" style="21"/>
    <col min="13826" max="13826" width="8.6640625" style="21" customWidth="1"/>
    <col min="13827" max="13827" width="70.6640625" style="21" customWidth="1"/>
    <col min="13828" max="13833" width="0" style="21" hidden="1" customWidth="1"/>
    <col min="13834" max="13834" width="5.44140625" style="21" customWidth="1"/>
    <col min="13835" max="13835" width="6.88671875" style="21" customWidth="1"/>
    <col min="13836" max="13836" width="13.33203125" style="21" customWidth="1"/>
    <col min="13837" max="13837" width="10.109375" style="21" customWidth="1"/>
    <col min="13838" max="13838" width="14.33203125" style="21" customWidth="1"/>
    <col min="13839" max="14081" width="11.44140625" style="21"/>
    <col min="14082" max="14082" width="8.6640625" style="21" customWidth="1"/>
    <col min="14083" max="14083" width="70.6640625" style="21" customWidth="1"/>
    <col min="14084" max="14089" width="0" style="21" hidden="1" customWidth="1"/>
    <col min="14090" max="14090" width="5.44140625" style="21" customWidth="1"/>
    <col min="14091" max="14091" width="6.88671875" style="21" customWidth="1"/>
    <col min="14092" max="14092" width="13.33203125" style="21" customWidth="1"/>
    <col min="14093" max="14093" width="10.109375" style="21" customWidth="1"/>
    <col min="14094" max="14094" width="14.33203125" style="21" customWidth="1"/>
    <col min="14095" max="14337" width="11.44140625" style="21"/>
    <col min="14338" max="14338" width="8.6640625" style="21" customWidth="1"/>
    <col min="14339" max="14339" width="70.6640625" style="21" customWidth="1"/>
    <col min="14340" max="14345" width="0" style="21" hidden="1" customWidth="1"/>
    <col min="14346" max="14346" width="5.44140625" style="21" customWidth="1"/>
    <col min="14347" max="14347" width="6.88671875" style="21" customWidth="1"/>
    <col min="14348" max="14348" width="13.33203125" style="21" customWidth="1"/>
    <col min="14349" max="14349" width="10.109375" style="21" customWidth="1"/>
    <col min="14350" max="14350" width="14.33203125" style="21" customWidth="1"/>
    <col min="14351" max="14593" width="11.44140625" style="21"/>
    <col min="14594" max="14594" width="8.6640625" style="21" customWidth="1"/>
    <col min="14595" max="14595" width="70.6640625" style="21" customWidth="1"/>
    <col min="14596" max="14601" width="0" style="21" hidden="1" customWidth="1"/>
    <col min="14602" max="14602" width="5.44140625" style="21" customWidth="1"/>
    <col min="14603" max="14603" width="6.88671875" style="21" customWidth="1"/>
    <col min="14604" max="14604" width="13.33203125" style="21" customWidth="1"/>
    <col min="14605" max="14605" width="10.109375" style="21" customWidth="1"/>
    <col min="14606" max="14606" width="14.33203125" style="21" customWidth="1"/>
    <col min="14607" max="14849" width="11.44140625" style="21"/>
    <col min="14850" max="14850" width="8.6640625" style="21" customWidth="1"/>
    <col min="14851" max="14851" width="70.6640625" style="21" customWidth="1"/>
    <col min="14852" max="14857" width="0" style="21" hidden="1" customWidth="1"/>
    <col min="14858" max="14858" width="5.44140625" style="21" customWidth="1"/>
    <col min="14859" max="14859" width="6.88671875" style="21" customWidth="1"/>
    <col min="14860" max="14860" width="13.33203125" style="21" customWidth="1"/>
    <col min="14861" max="14861" width="10.109375" style="21" customWidth="1"/>
    <col min="14862" max="14862" width="14.33203125" style="21" customWidth="1"/>
    <col min="14863" max="15105" width="11.44140625" style="21"/>
    <col min="15106" max="15106" width="8.6640625" style="21" customWidth="1"/>
    <col min="15107" max="15107" width="70.6640625" style="21" customWidth="1"/>
    <col min="15108" max="15113" width="0" style="21" hidden="1" customWidth="1"/>
    <col min="15114" max="15114" width="5.44140625" style="21" customWidth="1"/>
    <col min="15115" max="15115" width="6.88671875" style="21" customWidth="1"/>
    <col min="15116" max="15116" width="13.33203125" style="21" customWidth="1"/>
    <col min="15117" max="15117" width="10.109375" style="21" customWidth="1"/>
    <col min="15118" max="15118" width="14.33203125" style="21" customWidth="1"/>
    <col min="15119" max="15361" width="11.44140625" style="21"/>
    <col min="15362" max="15362" width="8.6640625" style="21" customWidth="1"/>
    <col min="15363" max="15363" width="70.6640625" style="21" customWidth="1"/>
    <col min="15364" max="15369" width="0" style="21" hidden="1" customWidth="1"/>
    <col min="15370" max="15370" width="5.44140625" style="21" customWidth="1"/>
    <col min="15371" max="15371" width="6.88671875" style="21" customWidth="1"/>
    <col min="15372" max="15372" width="13.33203125" style="21" customWidth="1"/>
    <col min="15373" max="15373" width="10.109375" style="21" customWidth="1"/>
    <col min="15374" max="15374" width="14.33203125" style="21" customWidth="1"/>
    <col min="15375" max="15617" width="11.44140625" style="21"/>
    <col min="15618" max="15618" width="8.6640625" style="21" customWidth="1"/>
    <col min="15619" max="15619" width="70.6640625" style="21" customWidth="1"/>
    <col min="15620" max="15625" width="0" style="21" hidden="1" customWidth="1"/>
    <col min="15626" max="15626" width="5.44140625" style="21" customWidth="1"/>
    <col min="15627" max="15627" width="6.88671875" style="21" customWidth="1"/>
    <col min="15628" max="15628" width="13.33203125" style="21" customWidth="1"/>
    <col min="15629" max="15629" width="10.109375" style="21" customWidth="1"/>
    <col min="15630" max="15630" width="14.33203125" style="21" customWidth="1"/>
    <col min="15631" max="15873" width="11.44140625" style="21"/>
    <col min="15874" max="15874" width="8.6640625" style="21" customWidth="1"/>
    <col min="15875" max="15875" width="70.6640625" style="21" customWidth="1"/>
    <col min="15876" max="15881" width="0" style="21" hidden="1" customWidth="1"/>
    <col min="15882" max="15882" width="5.44140625" style="21" customWidth="1"/>
    <col min="15883" max="15883" width="6.88671875" style="21" customWidth="1"/>
    <col min="15884" max="15884" width="13.33203125" style="21" customWidth="1"/>
    <col min="15885" max="15885" width="10.109375" style="21" customWidth="1"/>
    <col min="15886" max="15886" width="14.33203125" style="21" customWidth="1"/>
    <col min="15887" max="16129" width="11.44140625" style="21"/>
    <col min="16130" max="16130" width="8.6640625" style="21" customWidth="1"/>
    <col min="16131" max="16131" width="70.6640625" style="21" customWidth="1"/>
    <col min="16132" max="16137" width="0" style="21" hidden="1" customWidth="1"/>
    <col min="16138" max="16138" width="5.44140625" style="21" customWidth="1"/>
    <col min="16139" max="16139" width="6.88671875" style="21" customWidth="1"/>
    <col min="16140" max="16140" width="13.33203125" style="21" customWidth="1"/>
    <col min="16141" max="16141" width="10.109375" style="21" customWidth="1"/>
    <col min="16142" max="16142" width="14.33203125" style="21" customWidth="1"/>
    <col min="16143" max="16384" width="11.44140625" style="21"/>
  </cols>
  <sheetData>
    <row r="1" spans="1:14" ht="35.1" customHeight="1" x14ac:dyDescent="0.3">
      <c r="A1" s="305" t="s">
        <v>1233</v>
      </c>
      <c r="B1" s="305"/>
      <c r="C1" s="305"/>
      <c r="D1" s="305"/>
      <c r="E1" s="305"/>
      <c r="F1" s="305"/>
      <c r="G1" s="305"/>
      <c r="H1" s="305"/>
      <c r="I1" s="305"/>
      <c r="J1" s="305"/>
      <c r="K1" s="305"/>
      <c r="L1" s="305"/>
      <c r="M1" s="305"/>
      <c r="N1" s="305"/>
    </row>
    <row r="3" spans="1:14" x14ac:dyDescent="0.3">
      <c r="A3" s="306" t="s">
        <v>1247</v>
      </c>
      <c r="B3" s="306"/>
      <c r="C3" s="306"/>
      <c r="D3" s="306"/>
      <c r="E3" s="306"/>
      <c r="F3" s="306"/>
      <c r="G3" s="306"/>
      <c r="H3" s="306"/>
      <c r="I3" s="306"/>
      <c r="J3" s="306"/>
      <c r="K3" s="306"/>
      <c r="L3" s="306"/>
      <c r="M3" s="306"/>
      <c r="N3" s="306"/>
    </row>
    <row r="4" spans="1:14" x14ac:dyDescent="0.3">
      <c r="A4" s="54"/>
      <c r="B4" s="94"/>
      <c r="C4" s="54"/>
      <c r="D4" s="54"/>
      <c r="E4" s="54"/>
      <c r="F4" s="54"/>
      <c r="G4" s="54"/>
      <c r="H4" s="54"/>
      <c r="I4" s="280"/>
      <c r="J4" s="280"/>
      <c r="K4" s="280"/>
      <c r="L4" s="280"/>
      <c r="M4" s="280"/>
      <c r="N4" s="280"/>
    </row>
    <row r="5" spans="1:14" ht="36" customHeight="1" x14ac:dyDescent="0.3">
      <c r="A5" s="281" t="s">
        <v>15</v>
      </c>
      <c r="B5" s="206" t="s">
        <v>126</v>
      </c>
      <c r="C5" s="134"/>
      <c r="D5" s="134"/>
      <c r="E5" s="134"/>
      <c r="F5" s="134"/>
      <c r="G5" s="144"/>
      <c r="H5" s="144"/>
      <c r="I5" s="282" t="s">
        <v>332</v>
      </c>
      <c r="J5" s="282" t="s">
        <v>1248</v>
      </c>
      <c r="K5" s="282" t="s">
        <v>1249</v>
      </c>
      <c r="L5" s="282" t="s">
        <v>1250</v>
      </c>
      <c r="M5" s="282" t="s">
        <v>1251</v>
      </c>
      <c r="N5" s="282" t="s">
        <v>1252</v>
      </c>
    </row>
    <row r="6" spans="1:14" ht="14.4" x14ac:dyDescent="0.3">
      <c r="B6" s="207"/>
      <c r="C6"/>
      <c r="D6"/>
      <c r="E6"/>
      <c r="F6"/>
      <c r="G6"/>
      <c r="H6"/>
      <c r="I6" s="283" t="str">
        <f>IF(B6="","",COUNTIF($B$6:B6,"&gt;&amp;0"))</f>
        <v/>
      </c>
      <c r="J6" s="283"/>
      <c r="K6" s="283"/>
      <c r="L6" s="283"/>
      <c r="M6" s="283"/>
      <c r="N6" s="283"/>
    </row>
    <row r="7" spans="1:14" ht="14.4" x14ac:dyDescent="0.3">
      <c r="B7" s="207"/>
      <c r="C7"/>
      <c r="D7"/>
      <c r="E7"/>
      <c r="F7"/>
      <c r="G7"/>
      <c r="H7"/>
      <c r="I7" s="283" t="str">
        <f>IF(B7="","",COUNTIF($B$6:B7,"&gt;&amp;0"))</f>
        <v/>
      </c>
      <c r="J7" s="283"/>
      <c r="K7" s="283"/>
      <c r="L7" s="283"/>
      <c r="M7" s="283"/>
      <c r="N7" s="283"/>
    </row>
    <row r="8" spans="1:14" ht="14.4" x14ac:dyDescent="0.3">
      <c r="B8" s="207"/>
      <c r="C8"/>
      <c r="D8"/>
      <c r="E8"/>
      <c r="F8"/>
      <c r="G8"/>
      <c r="H8"/>
      <c r="I8" s="283" t="str">
        <f>IF(B8="","",COUNTIF($B$6:B8,"&gt;&amp;0"))</f>
        <v/>
      </c>
      <c r="J8" s="283"/>
      <c r="K8" s="283"/>
      <c r="L8" s="283"/>
      <c r="M8" s="283"/>
      <c r="N8" s="283"/>
    </row>
    <row r="9" spans="1:14" ht="14.4" x14ac:dyDescent="0.3">
      <c r="B9" s="207"/>
      <c r="C9"/>
      <c r="D9"/>
      <c r="E9"/>
      <c r="F9"/>
      <c r="G9"/>
      <c r="H9"/>
      <c r="I9" s="283" t="str">
        <f>IF(B9="","",COUNTIF($B$6:B9,"&gt;&amp;0"))</f>
        <v/>
      </c>
      <c r="J9" s="283"/>
      <c r="K9" s="283"/>
      <c r="L9" s="283"/>
      <c r="M9" s="283"/>
      <c r="N9" s="283"/>
    </row>
    <row r="10" spans="1:14" ht="14.4" x14ac:dyDescent="0.3">
      <c r="B10" s="207"/>
      <c r="C10"/>
      <c r="D10"/>
      <c r="E10"/>
      <c r="F10"/>
      <c r="G10"/>
      <c r="H10"/>
      <c r="I10" s="283" t="str">
        <f>IF(B10="","",COUNTIF($B$6:B10,"&gt;&amp;0"))</f>
        <v/>
      </c>
      <c r="J10" s="283"/>
      <c r="K10" s="283"/>
      <c r="L10" s="283"/>
      <c r="M10" s="283"/>
      <c r="N10" s="283"/>
    </row>
    <row r="11" spans="1:14" ht="14.4" x14ac:dyDescent="0.3">
      <c r="B11" s="69"/>
      <c r="C11"/>
      <c r="D11"/>
      <c r="E11"/>
      <c r="F11"/>
      <c r="G11"/>
      <c r="H11"/>
      <c r="I11" s="283" t="str">
        <f>IF(B11="","",COUNTIF($B$6:B11,"&gt;&amp;0"))</f>
        <v/>
      </c>
      <c r="J11" s="283"/>
      <c r="K11" s="283"/>
      <c r="L11" s="283"/>
      <c r="M11" s="283"/>
      <c r="N11" s="283"/>
    </row>
    <row r="12" spans="1:14" ht="14.4" x14ac:dyDescent="0.3">
      <c r="B12" s="207"/>
      <c r="C12"/>
      <c r="D12"/>
      <c r="E12"/>
      <c r="F12"/>
      <c r="G12"/>
      <c r="H12"/>
      <c r="I12" s="283" t="str">
        <f>IF(B12="","",COUNTIF($B$6:B12,"&gt;&amp;0"))</f>
        <v/>
      </c>
      <c r="J12" s="283"/>
      <c r="K12" s="283"/>
      <c r="L12" s="283"/>
      <c r="M12" s="283"/>
      <c r="N12" s="283"/>
    </row>
    <row r="13" spans="1:14" ht="14.4" x14ac:dyDescent="0.3">
      <c r="B13" s="207"/>
      <c r="C13"/>
      <c r="D13"/>
      <c r="E13"/>
      <c r="F13"/>
      <c r="G13"/>
      <c r="H13"/>
      <c r="I13" s="283" t="str">
        <f>IF(B13="","",COUNTIF($B$6:B13,"&gt;&amp;0"))</f>
        <v/>
      </c>
      <c r="J13" s="283"/>
      <c r="K13" s="283"/>
      <c r="L13" s="283"/>
      <c r="M13" s="283"/>
      <c r="N13" s="283"/>
    </row>
    <row r="14" spans="1:14" ht="14.4" x14ac:dyDescent="0.3">
      <c r="B14" s="207"/>
      <c r="C14"/>
      <c r="D14"/>
      <c r="E14"/>
      <c r="F14"/>
      <c r="G14"/>
      <c r="H14"/>
      <c r="I14" s="283" t="str">
        <f>IF(B14="","",COUNTIF($B$6:B14,"&gt;&amp;0"))</f>
        <v/>
      </c>
      <c r="J14" s="283"/>
      <c r="K14" s="283"/>
      <c r="L14" s="283"/>
      <c r="M14" s="283"/>
      <c r="N14" s="283"/>
    </row>
    <row r="15" spans="1:14" ht="14.4" x14ac:dyDescent="0.3">
      <c r="B15" s="207"/>
      <c r="C15"/>
      <c r="D15"/>
      <c r="E15"/>
      <c r="F15"/>
      <c r="G15"/>
      <c r="H15"/>
      <c r="I15" s="283" t="str">
        <f>IF(B15="","",COUNTIF($B$6:B15,"&gt;&amp;0"))</f>
        <v/>
      </c>
      <c r="J15" s="283"/>
      <c r="K15" s="283"/>
      <c r="L15" s="283"/>
      <c r="M15" s="283"/>
      <c r="N15" s="283"/>
    </row>
    <row r="16" spans="1:14" ht="14.4" x14ac:dyDescent="0.3">
      <c r="B16" s="207"/>
      <c r="C16"/>
      <c r="D16"/>
      <c r="E16"/>
      <c r="F16"/>
      <c r="G16"/>
      <c r="H16"/>
      <c r="I16" s="283" t="str">
        <f>IF(B16="","",COUNTIF($B$6:B16,"&gt;&amp;0"))</f>
        <v/>
      </c>
      <c r="J16" s="283"/>
      <c r="K16" s="283"/>
      <c r="L16" s="283"/>
      <c r="M16" s="283"/>
      <c r="N16" s="283"/>
    </row>
    <row r="17" spans="1:14" ht="14.4" x14ac:dyDescent="0.3">
      <c r="B17" s="207"/>
      <c r="C17"/>
      <c r="D17"/>
      <c r="E17"/>
      <c r="F17"/>
      <c r="G17"/>
      <c r="H17"/>
      <c r="I17" s="283" t="str">
        <f>IF(B17="","",COUNTIF($B$6:B17,"&gt;&amp;0"))</f>
        <v/>
      </c>
      <c r="J17" s="283"/>
      <c r="K17" s="283"/>
      <c r="L17" s="283"/>
      <c r="M17" s="283"/>
      <c r="N17" s="283"/>
    </row>
    <row r="18" spans="1:14" ht="14.4" x14ac:dyDescent="0.3">
      <c r="B18" s="207"/>
      <c r="C18"/>
      <c r="D18"/>
      <c r="E18"/>
      <c r="F18"/>
      <c r="G18"/>
      <c r="H18"/>
      <c r="I18" s="283" t="str">
        <f>IF(B18="","",COUNTIF($B$6:B18,"&gt;&amp;0"))</f>
        <v/>
      </c>
      <c r="J18" s="283"/>
      <c r="K18" s="283"/>
      <c r="L18" s="283"/>
      <c r="M18" s="283"/>
      <c r="N18" s="283"/>
    </row>
    <row r="19" spans="1:14" ht="14.4" x14ac:dyDescent="0.3">
      <c r="B19" s="207"/>
      <c r="C19"/>
      <c r="D19"/>
      <c r="E19"/>
      <c r="F19"/>
      <c r="G19"/>
      <c r="H19"/>
      <c r="I19" s="283" t="str">
        <f>IF(B19="","",COUNTIF($B$6:B19,"&gt;&amp;0"))</f>
        <v/>
      </c>
      <c r="J19" s="283"/>
      <c r="K19" s="283"/>
      <c r="L19" s="283"/>
      <c r="M19" s="283"/>
      <c r="N19" s="283"/>
    </row>
    <row r="20" spans="1:14" ht="14.4" x14ac:dyDescent="0.3">
      <c r="B20" s="207"/>
      <c r="C20"/>
      <c r="D20"/>
      <c r="E20"/>
      <c r="F20"/>
      <c r="G20"/>
      <c r="H20"/>
      <c r="I20" s="283" t="str">
        <f>IF(B20="","",COUNTIF($B$6:B20,"&gt;&amp;0"))</f>
        <v/>
      </c>
      <c r="J20" s="283"/>
      <c r="K20" s="283"/>
      <c r="L20" s="283"/>
      <c r="M20" s="283"/>
      <c r="N20" s="283"/>
    </row>
    <row r="21" spans="1:14" ht="14.4" x14ac:dyDescent="0.3">
      <c r="B21" s="207"/>
      <c r="C21"/>
      <c r="D21"/>
      <c r="E21"/>
      <c r="F21"/>
      <c r="G21"/>
      <c r="H21"/>
      <c r="I21" s="283" t="str">
        <f>IF(B21="","",COUNTIF($B$6:B21,"&gt;&amp;0"))</f>
        <v/>
      </c>
      <c r="J21" s="283"/>
      <c r="K21" s="283"/>
      <c r="L21" s="283"/>
      <c r="M21" s="283"/>
      <c r="N21" s="283"/>
    </row>
    <row r="22" spans="1:14" ht="14.4" x14ac:dyDescent="0.3">
      <c r="B22" s="207"/>
      <c r="C22"/>
      <c r="D22"/>
      <c r="E22"/>
      <c r="F22"/>
      <c r="G22"/>
      <c r="H22"/>
      <c r="I22" s="283" t="str">
        <f>IF(B22="","",COUNTIF($B$6:B22,"&gt;&amp;0"))</f>
        <v/>
      </c>
      <c r="J22" s="283"/>
      <c r="K22" s="283"/>
      <c r="L22" s="283"/>
      <c r="M22" s="283"/>
      <c r="N22" s="283"/>
    </row>
    <row r="23" spans="1:14" ht="14.4" x14ac:dyDescent="0.3">
      <c r="B23" s="207"/>
      <c r="C23"/>
      <c r="D23"/>
      <c r="E23"/>
      <c r="F23"/>
      <c r="G23"/>
      <c r="H23"/>
      <c r="I23" s="283" t="str">
        <f>IF(B23="","",COUNTIF($B$6:B23,"&gt;&amp;0"))</f>
        <v/>
      </c>
      <c r="J23" s="283"/>
      <c r="K23" s="283"/>
      <c r="L23" s="283"/>
      <c r="M23" s="283"/>
      <c r="N23" s="283"/>
    </row>
    <row r="24" spans="1:14" ht="14.4" x14ac:dyDescent="0.3">
      <c r="B24" s="207"/>
      <c r="C24"/>
      <c r="D24"/>
      <c r="E24"/>
      <c r="F24"/>
      <c r="G24"/>
      <c r="H24"/>
      <c r="I24" s="283" t="str">
        <f>IF(B24="","",COUNTIF($B$6:B24,"&gt;&amp;0"))</f>
        <v/>
      </c>
      <c r="J24" s="283"/>
      <c r="K24" s="283"/>
      <c r="L24" s="283"/>
      <c r="M24" s="283"/>
      <c r="N24" s="283"/>
    </row>
    <row r="25" spans="1:14" ht="14.4" x14ac:dyDescent="0.3">
      <c r="B25" s="207"/>
      <c r="C25"/>
      <c r="D25"/>
      <c r="E25"/>
      <c r="F25"/>
      <c r="G25"/>
      <c r="H25"/>
      <c r="I25" s="283" t="str">
        <f>IF(B25="","",COUNTIF($B$6:B25,"&gt;&amp;0"))</f>
        <v/>
      </c>
      <c r="J25" s="283"/>
      <c r="K25" s="283"/>
      <c r="L25" s="283"/>
      <c r="M25" s="283"/>
      <c r="N25" s="283"/>
    </row>
    <row r="26" spans="1:14" ht="14.4" x14ac:dyDescent="0.3">
      <c r="B26" s="207"/>
      <c r="C26"/>
      <c r="D26"/>
      <c r="E26"/>
      <c r="F26"/>
      <c r="G26"/>
      <c r="H26"/>
      <c r="I26" s="283" t="str">
        <f>IF(B26="","",COUNTIF($B$6:B26,"&gt;&amp;0"))</f>
        <v/>
      </c>
      <c r="J26" s="283"/>
      <c r="K26" s="283"/>
      <c r="L26" s="283"/>
      <c r="M26" s="283"/>
      <c r="N26" s="283"/>
    </row>
    <row r="27" spans="1:14" ht="14.4" x14ac:dyDescent="0.3">
      <c r="B27" s="207"/>
      <c r="C27"/>
      <c r="D27"/>
      <c r="E27"/>
      <c r="F27"/>
      <c r="G27"/>
      <c r="H27"/>
      <c r="I27" s="283" t="str">
        <f>IF(B27="","",COUNTIF($B$6:B27,"&gt;&amp;0"))</f>
        <v/>
      </c>
      <c r="J27" s="283"/>
      <c r="K27" s="283"/>
      <c r="L27" s="283"/>
      <c r="M27" s="283"/>
      <c r="N27" s="283"/>
    </row>
    <row r="28" spans="1:14" ht="14.4" x14ac:dyDescent="0.3">
      <c r="B28" s="207"/>
      <c r="C28"/>
      <c r="D28"/>
      <c r="E28"/>
      <c r="F28"/>
      <c r="G28"/>
      <c r="H28"/>
      <c r="I28" s="283" t="str">
        <f>IF(B28="","",COUNTIF($B$6:B28,"&gt;&amp;0"))</f>
        <v/>
      </c>
      <c r="J28" s="283"/>
      <c r="K28" s="283"/>
      <c r="L28" s="283"/>
      <c r="M28" s="283"/>
      <c r="N28" s="283"/>
    </row>
    <row r="29" spans="1:14" ht="14.4" x14ac:dyDescent="0.3">
      <c r="B29" s="207"/>
      <c r="C29"/>
      <c r="D29"/>
      <c r="E29"/>
      <c r="F29"/>
      <c r="G29"/>
      <c r="H29"/>
      <c r="I29" s="283" t="str">
        <f>IF(B29="","",COUNTIF($B$6:B29,"&gt;&amp;0"))</f>
        <v/>
      </c>
      <c r="J29" s="283"/>
      <c r="K29" s="283"/>
      <c r="L29" s="283"/>
      <c r="M29" s="283"/>
      <c r="N29" s="283"/>
    </row>
    <row r="30" spans="1:14" ht="14.4" x14ac:dyDescent="0.3">
      <c r="A30"/>
      <c r="B30" s="208"/>
      <c r="C30"/>
      <c r="D30"/>
      <c r="E30"/>
      <c r="F30"/>
      <c r="G30"/>
      <c r="H30"/>
      <c r="I30" s="283" t="str">
        <f>IF(B30="","",COUNTIF($B$6:B30,"&gt;&amp;0"))</f>
        <v/>
      </c>
      <c r="J30" s="283"/>
      <c r="K30" s="283"/>
      <c r="L30" s="283"/>
      <c r="M30" s="283"/>
      <c r="N30" s="283"/>
    </row>
    <row r="31" spans="1:14" ht="14.4" x14ac:dyDescent="0.3">
      <c r="A31"/>
      <c r="B31" s="208"/>
      <c r="C31"/>
      <c r="D31"/>
      <c r="E31"/>
      <c r="F31"/>
      <c r="G31"/>
      <c r="H31"/>
      <c r="I31" s="283" t="str">
        <f>IF(B31="","",COUNTIF($B$6:B31,"&gt;&amp;0"))</f>
        <v/>
      </c>
      <c r="J31" s="283"/>
      <c r="K31" s="283"/>
      <c r="L31" s="283"/>
      <c r="M31" s="283"/>
      <c r="N31" s="283"/>
    </row>
    <row r="32" spans="1:14" ht="14.4" x14ac:dyDescent="0.3">
      <c r="A32"/>
      <c r="B32" s="208"/>
      <c r="C32"/>
      <c r="D32"/>
      <c r="E32"/>
      <c r="F32"/>
      <c r="G32"/>
      <c r="H32"/>
      <c r="I32" s="283" t="str">
        <f>IF(B32="","",COUNTIF($B$6:B32,"&gt;&amp;0"))</f>
        <v/>
      </c>
      <c r="J32" s="283"/>
      <c r="K32" s="283"/>
      <c r="L32" s="283"/>
      <c r="M32" s="283"/>
      <c r="N32" s="283"/>
    </row>
    <row r="33" spans="1:14" ht="14.4" x14ac:dyDescent="0.3">
      <c r="A33"/>
      <c r="B33" s="208"/>
      <c r="C33"/>
      <c r="D33"/>
      <c r="E33"/>
      <c r="F33"/>
      <c r="G33"/>
      <c r="H33"/>
      <c r="I33" s="283" t="str">
        <f>IF(B33="","",COUNTIF($B$6:B33,"&gt;&amp;0"))</f>
        <v/>
      </c>
      <c r="J33" s="283"/>
      <c r="K33" s="283"/>
      <c r="L33" s="283"/>
      <c r="M33" s="283"/>
      <c r="N33" s="283"/>
    </row>
    <row r="34" spans="1:14" ht="14.4" x14ac:dyDescent="0.3">
      <c r="A34"/>
      <c r="B34" s="208"/>
      <c r="C34"/>
      <c r="D34"/>
      <c r="E34"/>
      <c r="F34"/>
      <c r="G34"/>
      <c r="H34"/>
      <c r="I34" s="283" t="str">
        <f>IF(B34="","",COUNTIF($B$6:B34,"&gt;&amp;0"))</f>
        <v/>
      </c>
      <c r="J34" s="283"/>
      <c r="K34" s="283"/>
      <c r="L34" s="283"/>
      <c r="M34" s="283"/>
      <c r="N34" s="283"/>
    </row>
    <row r="35" spans="1:14" ht="14.4" x14ac:dyDescent="0.3">
      <c r="A35"/>
      <c r="B35" s="208"/>
      <c r="C35"/>
      <c r="D35"/>
      <c r="E35"/>
      <c r="F35"/>
      <c r="G35"/>
      <c r="H35"/>
      <c r="I35" s="283" t="str">
        <f>IF(B35="","",COUNTIF($B$6:B35,"&gt;&amp;0"))</f>
        <v/>
      </c>
      <c r="J35" s="283"/>
      <c r="K35" s="283"/>
      <c r="L35" s="283"/>
      <c r="M35" s="283"/>
      <c r="N35" s="283"/>
    </row>
    <row r="36" spans="1:14" ht="14.4" x14ac:dyDescent="0.3">
      <c r="A36"/>
      <c r="B36" s="208"/>
      <c r="C36"/>
      <c r="D36"/>
      <c r="E36"/>
      <c r="F36"/>
      <c r="G36"/>
      <c r="H36"/>
      <c r="I36" s="283" t="str">
        <f>IF(B36="","",COUNTIF($B$6:B36,"&gt;&amp;0"))</f>
        <v/>
      </c>
      <c r="J36" s="283"/>
      <c r="K36" s="283"/>
      <c r="L36" s="283"/>
      <c r="M36" s="283"/>
      <c r="N36" s="283"/>
    </row>
    <row r="37" spans="1:14" ht="14.4" x14ac:dyDescent="0.3">
      <c r="A37"/>
      <c r="B37" s="208"/>
      <c r="C37"/>
      <c r="D37"/>
      <c r="E37"/>
      <c r="F37"/>
      <c r="G37"/>
      <c r="H37"/>
      <c r="I37" s="283" t="str">
        <f>IF(B37="","",COUNTIF($B$6:B37,"&gt;&amp;0"))</f>
        <v/>
      </c>
      <c r="J37" s="283"/>
      <c r="K37" s="283"/>
      <c r="L37" s="283"/>
      <c r="M37" s="283"/>
      <c r="N37" s="283"/>
    </row>
    <row r="38" spans="1:14" ht="14.4" x14ac:dyDescent="0.3">
      <c r="A38"/>
      <c r="B38" s="208"/>
      <c r="C38"/>
      <c r="D38"/>
      <c r="E38"/>
      <c r="F38"/>
      <c r="G38"/>
      <c r="H38"/>
      <c r="I38" s="283" t="str">
        <f>IF(B38="","",COUNTIF($B$6:B38,"&gt;&amp;0"))</f>
        <v/>
      </c>
      <c r="J38" s="283"/>
      <c r="K38" s="283"/>
      <c r="L38" s="283"/>
      <c r="M38" s="283"/>
      <c r="N38" s="283"/>
    </row>
    <row r="39" spans="1:14" ht="14.4" x14ac:dyDescent="0.3">
      <c r="A39"/>
      <c r="B39" s="208"/>
      <c r="C39"/>
      <c r="D39"/>
      <c r="E39"/>
      <c r="F39"/>
      <c r="G39"/>
      <c r="H39"/>
      <c r="I39" s="283" t="str">
        <f>IF(B39="","",COUNTIF($B$6:B39,"&gt;&amp;0"))</f>
        <v/>
      </c>
      <c r="J39" s="283"/>
      <c r="K39" s="283"/>
      <c r="L39" s="283"/>
      <c r="M39" s="283"/>
      <c r="N39" s="283"/>
    </row>
    <row r="40" spans="1:14" ht="14.4" x14ac:dyDescent="0.3">
      <c r="A40"/>
      <c r="B40" s="208"/>
      <c r="C40"/>
      <c r="D40"/>
      <c r="E40"/>
      <c r="F40"/>
      <c r="G40"/>
      <c r="H40"/>
      <c r="I40" s="283" t="str">
        <f>IF(B40="","",COUNTIF($B$6:B40,"&gt;&amp;0"))</f>
        <v/>
      </c>
      <c r="J40" s="283"/>
      <c r="K40" s="283"/>
      <c r="L40" s="283"/>
      <c r="M40" s="283"/>
      <c r="N40" s="283"/>
    </row>
    <row r="41" spans="1:14" ht="14.4" x14ac:dyDescent="0.3">
      <c r="A41"/>
      <c r="B41" s="208"/>
      <c r="C41"/>
      <c r="D41"/>
      <c r="E41"/>
      <c r="F41"/>
      <c r="G41"/>
      <c r="H41"/>
      <c r="I41" s="283" t="str">
        <f>IF(B41="","",COUNTIF($B$6:B41,"&gt;&amp;0"))</f>
        <v/>
      </c>
      <c r="J41" s="283"/>
      <c r="K41" s="283"/>
      <c r="L41" s="283"/>
      <c r="M41" s="283"/>
      <c r="N41" s="283"/>
    </row>
    <row r="42" spans="1:14" ht="14.4" x14ac:dyDescent="0.3">
      <c r="A42"/>
      <c r="B42" s="208"/>
      <c r="C42"/>
      <c r="D42"/>
      <c r="E42"/>
      <c r="F42"/>
      <c r="G42"/>
      <c r="H42"/>
      <c r="I42" s="283" t="str">
        <f>IF(B42="","",COUNTIF($B$6:B42,"&gt;&amp;0"))</f>
        <v/>
      </c>
      <c r="J42" s="283"/>
      <c r="K42" s="283"/>
      <c r="L42" s="283"/>
      <c r="M42" s="283"/>
      <c r="N42" s="283"/>
    </row>
    <row r="43" spans="1:14" ht="14.4" x14ac:dyDescent="0.3">
      <c r="A43"/>
      <c r="B43" s="208"/>
      <c r="C43"/>
      <c r="D43"/>
      <c r="E43"/>
      <c r="F43"/>
      <c r="G43"/>
      <c r="H43"/>
      <c r="I43" s="283" t="str">
        <f>IF(B43="","",COUNTIF($B$6:B43,"&gt;&amp;0"))</f>
        <v/>
      </c>
      <c r="J43" s="283"/>
      <c r="K43" s="283"/>
      <c r="L43" s="283"/>
      <c r="M43" s="283"/>
      <c r="N43" s="283"/>
    </row>
    <row r="44" spans="1:14" ht="14.4" x14ac:dyDescent="0.3">
      <c r="A44"/>
      <c r="B44" s="208"/>
      <c r="C44"/>
      <c r="D44"/>
      <c r="E44"/>
      <c r="F44"/>
      <c r="G44"/>
      <c r="H44"/>
      <c r="I44" s="283" t="str">
        <f>IF(B44="","",COUNTIF($B$6:B44,"&gt;&amp;0"))</f>
        <v/>
      </c>
      <c r="J44" s="283"/>
      <c r="K44" s="283"/>
      <c r="L44" s="283"/>
      <c r="M44" s="283"/>
      <c r="N44" s="283"/>
    </row>
    <row r="45" spans="1:14" ht="14.4" x14ac:dyDescent="0.3">
      <c r="A45"/>
      <c r="B45" s="208"/>
      <c r="C45"/>
      <c r="D45"/>
      <c r="E45"/>
      <c r="F45"/>
      <c r="G45"/>
      <c r="H45"/>
      <c r="I45" s="283" t="str">
        <f>IF(B45="","",COUNTIF($B$6:B45,"&gt;&amp;0"))</f>
        <v/>
      </c>
      <c r="J45" s="283"/>
      <c r="K45" s="283"/>
      <c r="L45" s="283"/>
      <c r="M45" s="283"/>
      <c r="N45" s="283"/>
    </row>
    <row r="46" spans="1:14" ht="14.4" x14ac:dyDescent="0.3">
      <c r="A46"/>
      <c r="B46" s="208"/>
      <c r="C46"/>
      <c r="D46"/>
      <c r="E46"/>
      <c r="F46"/>
      <c r="G46"/>
      <c r="H46"/>
      <c r="I46" s="283" t="str">
        <f>IF(B46="","",COUNTIF($B$6:B46,"&gt;&amp;0"))</f>
        <v/>
      </c>
      <c r="J46" s="283"/>
      <c r="K46" s="283"/>
      <c r="L46" s="283"/>
      <c r="M46" s="283"/>
      <c r="N46" s="283"/>
    </row>
    <row r="47" spans="1:14" ht="14.4" x14ac:dyDescent="0.3">
      <c r="A47"/>
      <c r="B47" s="208"/>
      <c r="C47"/>
      <c r="D47"/>
      <c r="E47"/>
      <c r="F47"/>
      <c r="G47"/>
      <c r="H47"/>
      <c r="I47" s="283" t="str">
        <f>IF(B47="","",COUNTIF($B$6:B47,"&gt;&amp;0"))</f>
        <v/>
      </c>
      <c r="J47" s="283"/>
      <c r="K47" s="283"/>
      <c r="L47" s="283"/>
      <c r="M47" s="283"/>
      <c r="N47" s="283"/>
    </row>
    <row r="48" spans="1:14" x14ac:dyDescent="0.3">
      <c r="B48" s="207"/>
      <c r="I48" s="283" t="str">
        <f>IF(B48="","",COUNTIF($B$6:B48,"&gt;&amp;0"))</f>
        <v/>
      </c>
      <c r="J48" s="283"/>
      <c r="K48" s="283"/>
      <c r="L48" s="283"/>
      <c r="M48" s="283"/>
      <c r="N48" s="283"/>
    </row>
    <row r="49" spans="2:14" x14ac:dyDescent="0.3">
      <c r="B49" s="207"/>
      <c r="C49" s="209"/>
      <c r="D49" s="43"/>
      <c r="E49" s="43"/>
      <c r="F49" s="43"/>
      <c r="G49" s="43"/>
      <c r="H49" s="43"/>
      <c r="I49" s="283" t="str">
        <f>IF(B49="","",COUNTIF($B$6:B49,"&gt;&amp;0"))</f>
        <v/>
      </c>
      <c r="J49" s="283"/>
      <c r="K49" s="283"/>
      <c r="L49" s="283"/>
      <c r="M49" s="283"/>
      <c r="N49" s="283"/>
    </row>
    <row r="50" spans="2:14" x14ac:dyDescent="0.3">
      <c r="B50" s="207"/>
      <c r="C50" s="209"/>
      <c r="D50" s="43"/>
      <c r="E50" s="43"/>
      <c r="F50" s="43"/>
      <c r="G50" s="43"/>
      <c r="H50" s="43"/>
      <c r="I50" s="283" t="str">
        <f>IF(B50="","",COUNTIF($B$6:B50,"&gt;&amp;0"))</f>
        <v/>
      </c>
      <c r="J50" s="283"/>
      <c r="K50" s="283"/>
      <c r="L50" s="283"/>
      <c r="M50" s="283"/>
      <c r="N50" s="283"/>
    </row>
    <row r="51" spans="2:14" x14ac:dyDescent="0.3">
      <c r="B51" s="207"/>
      <c r="C51" s="209"/>
      <c r="D51" s="43"/>
      <c r="E51" s="43"/>
      <c r="F51" s="43"/>
      <c r="G51" s="43"/>
      <c r="H51" s="43"/>
      <c r="I51" s="283" t="str">
        <f>IF(B51="","",COUNTIF($B$6:B51,"&gt;&amp;0"))</f>
        <v/>
      </c>
      <c r="J51" s="283"/>
      <c r="K51" s="283"/>
      <c r="L51" s="283"/>
      <c r="M51" s="283"/>
      <c r="N51" s="283"/>
    </row>
    <row r="52" spans="2:14" x14ac:dyDescent="0.3">
      <c r="B52" s="207"/>
      <c r="C52" s="209"/>
      <c r="D52" s="43"/>
      <c r="E52" s="43"/>
      <c r="F52" s="43"/>
      <c r="G52" s="43"/>
      <c r="H52" s="43"/>
      <c r="I52" s="283" t="str">
        <f>IF(B52="","",COUNTIF($B$6:B52,"&gt;&amp;0"))</f>
        <v/>
      </c>
      <c r="J52" s="283"/>
      <c r="K52" s="283"/>
      <c r="L52" s="283"/>
      <c r="M52" s="283"/>
      <c r="N52" s="283"/>
    </row>
    <row r="53" spans="2:14" x14ac:dyDescent="0.3">
      <c r="B53" s="207"/>
      <c r="C53" s="209"/>
      <c r="D53" s="43"/>
      <c r="E53" s="43"/>
      <c r="F53" s="43"/>
      <c r="G53" s="43"/>
      <c r="H53" s="43"/>
      <c r="I53" s="283" t="str">
        <f>IF(B53="","",COUNTIF($B$6:B53,"&gt;&amp;0"))</f>
        <v/>
      </c>
      <c r="J53" s="283"/>
      <c r="K53" s="283"/>
      <c r="L53" s="283"/>
      <c r="M53" s="283"/>
      <c r="N53" s="283"/>
    </row>
    <row r="54" spans="2:14" x14ac:dyDescent="0.3">
      <c r="B54" s="207"/>
      <c r="C54" s="209"/>
      <c r="D54" s="43"/>
      <c r="E54" s="43"/>
      <c r="F54" s="43"/>
      <c r="G54" s="43"/>
      <c r="H54" s="43"/>
      <c r="I54" s="283" t="str">
        <f>IF(B54="","",COUNTIF($B$6:B54,"&gt;&amp;0"))</f>
        <v/>
      </c>
      <c r="J54" s="283"/>
      <c r="K54" s="283"/>
      <c r="L54" s="283"/>
      <c r="M54" s="283"/>
      <c r="N54" s="283"/>
    </row>
    <row r="55" spans="2:14" x14ac:dyDescent="0.3">
      <c r="B55" s="207"/>
      <c r="C55" s="209"/>
      <c r="D55" s="43"/>
      <c r="E55" s="43"/>
      <c r="F55" s="43"/>
      <c r="G55" s="43"/>
      <c r="H55" s="43"/>
      <c r="I55" s="283" t="str">
        <f>IF(B55="","",COUNTIF($B$6:B55,"&gt;&amp;0"))</f>
        <v/>
      </c>
      <c r="J55" s="283"/>
      <c r="K55" s="283"/>
      <c r="L55" s="283"/>
      <c r="M55" s="283"/>
      <c r="N55" s="283"/>
    </row>
    <row r="56" spans="2:14" x14ac:dyDescent="0.3">
      <c r="B56" s="207"/>
      <c r="C56" s="209"/>
      <c r="D56" s="43"/>
      <c r="E56" s="43"/>
      <c r="F56" s="43"/>
      <c r="G56" s="43"/>
      <c r="H56" s="43"/>
      <c r="I56" s="283" t="str">
        <f>IF(B56="","",COUNTIF($B$6:B56,"&gt;&amp;0"))</f>
        <v/>
      </c>
      <c r="J56" s="283"/>
      <c r="K56" s="283"/>
      <c r="L56" s="283"/>
      <c r="M56" s="283"/>
      <c r="N56" s="283"/>
    </row>
    <row r="57" spans="2:14" x14ac:dyDescent="0.3">
      <c r="B57" s="207"/>
      <c r="C57" s="209"/>
      <c r="D57" s="43"/>
      <c r="E57" s="43"/>
      <c r="F57" s="43"/>
      <c r="G57" s="43"/>
      <c r="H57" s="43"/>
      <c r="I57" s="283" t="str">
        <f>IF(B57="","",COUNTIF($B$6:B57,"&gt;&amp;0"))</f>
        <v/>
      </c>
      <c r="J57" s="283"/>
      <c r="K57" s="283"/>
      <c r="L57" s="283"/>
      <c r="M57" s="283"/>
      <c r="N57" s="283"/>
    </row>
    <row r="58" spans="2:14" x14ac:dyDescent="0.3">
      <c r="B58" s="207"/>
      <c r="C58" s="209"/>
      <c r="D58" s="43"/>
      <c r="E58" s="43"/>
      <c r="F58" s="43"/>
      <c r="G58" s="43"/>
      <c r="H58" s="43"/>
      <c r="I58" s="283" t="str">
        <f>IF(B58="","",COUNTIF($B$6:B58,"&gt;&amp;0"))</f>
        <v/>
      </c>
      <c r="J58" s="283"/>
      <c r="K58" s="283"/>
      <c r="L58" s="283"/>
      <c r="M58" s="283"/>
      <c r="N58" s="283"/>
    </row>
    <row r="59" spans="2:14" x14ac:dyDescent="0.3">
      <c r="B59" s="207"/>
      <c r="C59" s="209"/>
      <c r="D59" s="43"/>
      <c r="E59" s="43"/>
      <c r="F59" s="43"/>
      <c r="G59" s="43"/>
      <c r="H59" s="43"/>
      <c r="I59" s="283" t="str">
        <f>IF(B59="","",COUNTIF($B$6:B59,"&gt;&amp;0"))</f>
        <v/>
      </c>
      <c r="J59" s="283"/>
      <c r="K59" s="283"/>
      <c r="L59" s="283"/>
      <c r="M59" s="283"/>
      <c r="N59" s="283"/>
    </row>
    <row r="60" spans="2:14" x14ac:dyDescent="0.3">
      <c r="C60" s="209"/>
      <c r="D60" s="43"/>
      <c r="E60" s="43"/>
      <c r="F60" s="43"/>
      <c r="G60" s="43"/>
      <c r="H60" s="43"/>
      <c r="I60" s="283" t="str">
        <f>IF(B60="","",COUNTIF($B$6:B60,"&gt;&amp;0"))</f>
        <v/>
      </c>
      <c r="J60" s="283"/>
      <c r="K60" s="283"/>
      <c r="L60" s="283"/>
      <c r="M60" s="283"/>
      <c r="N60" s="283"/>
    </row>
    <row r="61" spans="2:14" x14ac:dyDescent="0.3">
      <c r="C61" s="209"/>
      <c r="D61" s="43"/>
      <c r="E61" s="43"/>
      <c r="F61" s="43"/>
      <c r="G61" s="43"/>
      <c r="H61" s="43"/>
      <c r="I61" s="283" t="str">
        <f>IF(B61="","",COUNTIF($B$6:B61,"&gt;&amp;0"))</f>
        <v/>
      </c>
      <c r="J61" s="283"/>
      <c r="K61" s="283"/>
      <c r="L61" s="283"/>
      <c r="M61" s="283"/>
      <c r="N61" s="283"/>
    </row>
    <row r="62" spans="2:14" x14ac:dyDescent="0.3">
      <c r="C62" s="209"/>
      <c r="D62" s="43"/>
      <c r="E62" s="43"/>
      <c r="F62" s="43"/>
      <c r="G62" s="43"/>
      <c r="H62" s="43"/>
      <c r="I62" s="283" t="str">
        <f>IF(B62="","",COUNTIF($B$6:B62,"&gt;&amp;0"))</f>
        <v/>
      </c>
      <c r="J62" s="283"/>
      <c r="K62" s="283"/>
      <c r="L62" s="283"/>
      <c r="M62" s="283"/>
      <c r="N62" s="283"/>
    </row>
    <row r="63" spans="2:14" x14ac:dyDescent="0.3">
      <c r="C63" s="209"/>
      <c r="D63" s="43"/>
      <c r="E63" s="43"/>
      <c r="F63" s="43"/>
      <c r="G63" s="43"/>
      <c r="H63" s="43"/>
      <c r="I63" s="283" t="str">
        <f>IF(B63="","",COUNTIF($B$6:B63,"&gt;&amp;0"))</f>
        <v/>
      </c>
      <c r="J63" s="283"/>
      <c r="K63" s="283"/>
      <c r="L63" s="283"/>
      <c r="M63" s="283"/>
      <c r="N63" s="283"/>
    </row>
    <row r="64" spans="2:14" x14ac:dyDescent="0.3">
      <c r="C64" s="209"/>
      <c r="D64" s="43"/>
      <c r="E64" s="43"/>
      <c r="F64" s="43"/>
      <c r="G64" s="43"/>
      <c r="H64" s="43"/>
      <c r="I64" s="283" t="str">
        <f>IF(B64="","",COUNTIF($B$6:B64,"&gt;&amp;0"))</f>
        <v/>
      </c>
      <c r="J64" s="283"/>
      <c r="K64" s="283"/>
      <c r="L64" s="283"/>
      <c r="M64" s="283"/>
      <c r="N64" s="283"/>
    </row>
    <row r="65" spans="3:14" x14ac:dyDescent="0.3">
      <c r="C65" s="209"/>
      <c r="D65" s="43"/>
      <c r="E65" s="43"/>
      <c r="F65" s="43"/>
      <c r="G65" s="43"/>
      <c r="H65" s="43"/>
      <c r="I65" s="283" t="str">
        <f>IF(B65="","",COUNTIF($B$6:B65,"&gt;&amp;0"))</f>
        <v/>
      </c>
      <c r="J65" s="283"/>
      <c r="K65" s="283"/>
      <c r="L65" s="283"/>
      <c r="M65" s="283"/>
      <c r="N65" s="283"/>
    </row>
    <row r="66" spans="3:14" x14ac:dyDescent="0.3">
      <c r="C66" s="209"/>
      <c r="D66" s="43"/>
      <c r="E66" s="43"/>
      <c r="F66" s="43"/>
      <c r="G66" s="43"/>
      <c r="H66" s="43"/>
      <c r="I66" s="283" t="str">
        <f>IF(B66="","",COUNTIF($B$6:B66,"&gt;&amp;0"))</f>
        <v/>
      </c>
      <c r="J66" s="283"/>
      <c r="K66" s="283"/>
      <c r="L66" s="283"/>
      <c r="M66" s="283"/>
      <c r="N66" s="283"/>
    </row>
    <row r="67" spans="3:14" x14ac:dyDescent="0.3">
      <c r="C67" s="209"/>
      <c r="D67" s="43"/>
      <c r="E67" s="43"/>
      <c r="F67" s="43"/>
      <c r="G67" s="43"/>
      <c r="H67" s="43"/>
      <c r="I67" s="283" t="str">
        <f>IF(B67="","",COUNTIF($B$6:B67,"&gt;&amp;0"))</f>
        <v/>
      </c>
      <c r="J67" s="283"/>
      <c r="K67" s="283"/>
      <c r="L67" s="283"/>
      <c r="M67" s="283"/>
      <c r="N67" s="283"/>
    </row>
    <row r="68" spans="3:14" x14ac:dyDescent="0.3">
      <c r="C68" s="209"/>
      <c r="D68" s="43"/>
      <c r="E68" s="43"/>
      <c r="F68" s="43"/>
      <c r="G68" s="43"/>
      <c r="H68" s="43"/>
      <c r="I68" s="283" t="str">
        <f>IF(B68="","",COUNTIF($B$6:B68,"&gt;&amp;0"))</f>
        <v/>
      </c>
      <c r="J68" s="283"/>
      <c r="K68" s="283"/>
      <c r="L68" s="283"/>
      <c r="M68" s="283"/>
      <c r="N68" s="283"/>
    </row>
    <row r="69" spans="3:14" x14ac:dyDescent="0.3">
      <c r="C69" s="209"/>
      <c r="D69" s="43"/>
      <c r="E69" s="43"/>
      <c r="F69" s="43"/>
      <c r="G69" s="43"/>
      <c r="H69" s="43"/>
      <c r="I69" s="283" t="str">
        <f>IF(B69="","",COUNTIF($B$6:B69,"&gt;&amp;0"))</f>
        <v/>
      </c>
      <c r="J69" s="283"/>
      <c r="K69" s="283"/>
      <c r="L69" s="283"/>
      <c r="M69" s="283"/>
      <c r="N69" s="283"/>
    </row>
    <row r="70" spans="3:14" x14ac:dyDescent="0.3">
      <c r="C70" s="209"/>
      <c r="D70" s="43"/>
      <c r="E70" s="43"/>
      <c r="F70" s="43"/>
      <c r="G70" s="43"/>
      <c r="H70" s="43"/>
      <c r="I70" s="283" t="str">
        <f>IF(B70="","",COUNTIF($B$6:B70,"&gt;&amp;0"))</f>
        <v/>
      </c>
      <c r="J70" s="283"/>
      <c r="K70" s="283"/>
      <c r="L70" s="283"/>
      <c r="M70" s="283"/>
      <c r="N70" s="283"/>
    </row>
    <row r="71" spans="3:14" x14ac:dyDescent="0.3">
      <c r="C71" s="209"/>
      <c r="D71" s="43"/>
      <c r="E71" s="43"/>
      <c r="F71" s="43"/>
      <c r="G71" s="43"/>
      <c r="H71" s="43"/>
      <c r="I71" s="283" t="str">
        <f>IF(B71="","",COUNTIF($B$6:B71,"&gt;&amp;0"))</f>
        <v/>
      </c>
      <c r="J71" s="283"/>
      <c r="K71" s="283"/>
      <c r="L71" s="283"/>
      <c r="M71" s="283"/>
      <c r="N71" s="283"/>
    </row>
    <row r="72" spans="3:14" x14ac:dyDescent="0.3">
      <c r="C72" s="209"/>
      <c r="D72" s="43"/>
      <c r="E72" s="43"/>
      <c r="F72" s="43"/>
      <c r="G72" s="43"/>
      <c r="H72" s="43"/>
      <c r="I72" s="283" t="str">
        <f>IF(B72="","",COUNTIF($B$6:B72,"&gt;&amp;0"))</f>
        <v/>
      </c>
      <c r="J72" s="283"/>
      <c r="K72" s="283"/>
      <c r="L72" s="283"/>
      <c r="M72" s="283"/>
      <c r="N72" s="283"/>
    </row>
    <row r="73" spans="3:14" x14ac:dyDescent="0.3">
      <c r="C73" s="209"/>
      <c r="D73" s="43"/>
      <c r="E73" s="43"/>
      <c r="F73" s="43"/>
      <c r="G73" s="43"/>
      <c r="H73" s="43"/>
      <c r="I73" s="283" t="str">
        <f>IF(B73="","",COUNTIF($B$6:B73,"&gt;&amp;0"))</f>
        <v/>
      </c>
      <c r="J73" s="283"/>
      <c r="K73" s="283"/>
      <c r="L73" s="283"/>
      <c r="M73" s="283"/>
      <c r="N73" s="283"/>
    </row>
    <row r="74" spans="3:14" x14ac:dyDescent="0.3">
      <c r="C74" s="209"/>
      <c r="D74" s="43"/>
      <c r="E74" s="43"/>
      <c r="F74" s="43"/>
      <c r="G74" s="43"/>
      <c r="H74" s="43"/>
      <c r="I74" s="283" t="str">
        <f>IF(B74="","",COUNTIF($B$6:B74,"&gt;&amp;0"))</f>
        <v/>
      </c>
      <c r="J74" s="283"/>
      <c r="K74" s="283"/>
      <c r="L74" s="283"/>
      <c r="M74" s="283"/>
      <c r="N74" s="283"/>
    </row>
    <row r="75" spans="3:14" x14ac:dyDescent="0.3">
      <c r="C75" s="209"/>
      <c r="D75" s="43"/>
      <c r="E75" s="43"/>
      <c r="F75" s="43"/>
      <c r="G75" s="43"/>
      <c r="H75" s="43"/>
      <c r="I75" s="283" t="str">
        <f>IF(B75="","",COUNTIF($B$6:B75,"&gt;&amp;0"))</f>
        <v/>
      </c>
      <c r="J75" s="283"/>
      <c r="K75" s="283"/>
      <c r="L75" s="283"/>
      <c r="M75" s="283"/>
      <c r="N75" s="283"/>
    </row>
    <row r="76" spans="3:14" x14ac:dyDescent="0.3">
      <c r="C76" s="209"/>
      <c r="D76" s="43"/>
      <c r="E76" s="43"/>
      <c r="F76" s="43"/>
      <c r="G76" s="43"/>
      <c r="H76" s="43"/>
      <c r="I76" s="283" t="str">
        <f>IF(B76="","",COUNTIF($B$6:B76,"&gt;&amp;0"))</f>
        <v/>
      </c>
      <c r="J76" s="283"/>
      <c r="K76" s="283"/>
      <c r="L76" s="283"/>
      <c r="M76" s="283"/>
      <c r="N76" s="283"/>
    </row>
    <row r="77" spans="3:14" x14ac:dyDescent="0.3">
      <c r="C77" s="209"/>
      <c r="D77" s="43"/>
      <c r="E77" s="43"/>
      <c r="F77" s="43"/>
      <c r="G77" s="43"/>
      <c r="H77" s="43"/>
      <c r="I77" s="283" t="str">
        <f>IF(B77="","",COUNTIF($B$6:B77,"&gt;&amp;0"))</f>
        <v/>
      </c>
      <c r="J77" s="283"/>
      <c r="K77" s="283"/>
      <c r="L77" s="283"/>
      <c r="M77" s="283"/>
      <c r="N77" s="283"/>
    </row>
    <row r="78" spans="3:14" x14ac:dyDescent="0.3">
      <c r="C78" s="209"/>
      <c r="D78" s="43"/>
      <c r="E78" s="43"/>
      <c r="F78" s="43"/>
      <c r="G78" s="43"/>
      <c r="H78" s="43"/>
      <c r="I78" s="283" t="str">
        <f>IF(B78="","",COUNTIF($B$6:B78,"&gt;&amp;0"))</f>
        <v/>
      </c>
      <c r="J78" s="283"/>
      <c r="K78" s="283"/>
      <c r="L78" s="283"/>
      <c r="M78" s="283"/>
      <c r="N78" s="283"/>
    </row>
    <row r="79" spans="3:14" x14ac:dyDescent="0.3">
      <c r="C79" s="209"/>
      <c r="D79" s="43"/>
      <c r="E79" s="43"/>
      <c r="F79" s="43"/>
      <c r="G79" s="43"/>
      <c r="H79" s="43"/>
      <c r="I79" s="283" t="str">
        <f>IF(B79="","",COUNTIF($B$6:B79,"&gt;&amp;0"))</f>
        <v/>
      </c>
      <c r="J79" s="283"/>
      <c r="K79" s="283"/>
      <c r="L79" s="283"/>
      <c r="M79" s="283"/>
      <c r="N79" s="283"/>
    </row>
    <row r="80" spans="3:14" x14ac:dyDescent="0.3">
      <c r="C80" s="209"/>
      <c r="D80" s="43"/>
      <c r="E80" s="43"/>
      <c r="F80" s="43"/>
      <c r="G80" s="43"/>
      <c r="H80" s="43"/>
      <c r="I80" s="283" t="str">
        <f>IF(B80="","",COUNTIF($B$6:B80,"&gt;&amp;0"))</f>
        <v/>
      </c>
      <c r="J80" s="283"/>
      <c r="K80" s="283"/>
      <c r="L80" s="283"/>
      <c r="M80" s="283"/>
      <c r="N80" s="283"/>
    </row>
    <row r="81" spans="3:14" x14ac:dyDescent="0.3">
      <c r="C81" s="209"/>
      <c r="D81" s="43"/>
      <c r="E81" s="43"/>
      <c r="F81" s="43"/>
      <c r="G81" s="43"/>
      <c r="H81" s="43"/>
      <c r="I81" s="283" t="str">
        <f>IF(B81="","",COUNTIF($B$6:B81,"&gt;&amp;0"))</f>
        <v/>
      </c>
      <c r="J81" s="283"/>
      <c r="K81" s="283"/>
      <c r="L81" s="283"/>
      <c r="M81" s="283"/>
      <c r="N81" s="283"/>
    </row>
    <row r="82" spans="3:14" x14ac:dyDescent="0.3">
      <c r="C82" s="209"/>
      <c r="D82" s="43"/>
      <c r="E82" s="43"/>
      <c r="F82" s="43"/>
      <c r="G82" s="43"/>
      <c r="H82" s="43"/>
      <c r="I82" s="283" t="str">
        <f>IF(B82="","",COUNTIF($B$6:B82,"&gt;&amp;0"))</f>
        <v/>
      </c>
      <c r="J82" s="283"/>
      <c r="K82" s="283"/>
      <c r="L82" s="283"/>
      <c r="M82" s="283"/>
      <c r="N82" s="283"/>
    </row>
    <row r="83" spans="3:14" x14ac:dyDescent="0.3">
      <c r="C83" s="209"/>
      <c r="D83" s="43"/>
      <c r="E83" s="43"/>
      <c r="F83" s="43"/>
      <c r="G83" s="43"/>
      <c r="H83" s="43"/>
      <c r="I83" s="283" t="str">
        <f>IF(B83="","",COUNTIF($B$6:B83,"&gt;&amp;0"))</f>
        <v/>
      </c>
      <c r="J83" s="283"/>
      <c r="K83" s="283"/>
      <c r="L83" s="283"/>
      <c r="M83" s="283"/>
      <c r="N83" s="283"/>
    </row>
    <row r="84" spans="3:14" x14ac:dyDescent="0.3">
      <c r="C84" s="209"/>
      <c r="D84" s="43"/>
      <c r="E84" s="43"/>
      <c r="F84" s="43"/>
      <c r="G84" s="43"/>
      <c r="H84" s="43"/>
      <c r="I84" s="283" t="str">
        <f>IF(B84="","",COUNTIF($B$6:B84,"&gt;&amp;0"))</f>
        <v/>
      </c>
      <c r="J84" s="283"/>
      <c r="K84" s="283"/>
      <c r="L84" s="283"/>
      <c r="M84" s="283"/>
      <c r="N84" s="283"/>
    </row>
    <row r="85" spans="3:14" x14ac:dyDescent="0.3">
      <c r="C85" s="209"/>
      <c r="D85" s="43"/>
      <c r="E85" s="43"/>
      <c r="F85" s="43"/>
      <c r="G85" s="43"/>
      <c r="H85" s="43"/>
      <c r="I85" s="283" t="str">
        <f>IF(B85="","",COUNTIF($B$6:B85,"&gt;&amp;0"))</f>
        <v/>
      </c>
      <c r="J85" s="283"/>
      <c r="K85" s="283"/>
      <c r="L85" s="283"/>
      <c r="M85" s="283"/>
      <c r="N85" s="283"/>
    </row>
    <row r="86" spans="3:14" x14ac:dyDescent="0.3">
      <c r="C86" s="209"/>
      <c r="D86" s="43"/>
      <c r="E86" s="43"/>
      <c r="F86" s="43"/>
      <c r="G86" s="43"/>
      <c r="H86" s="43"/>
      <c r="I86" s="283" t="str">
        <f>IF(B86="","",COUNTIF($B$6:B86,"&gt;&amp;0"))</f>
        <v/>
      </c>
      <c r="J86" s="283"/>
      <c r="K86" s="283"/>
      <c r="L86" s="283"/>
      <c r="M86" s="283"/>
      <c r="N86" s="283"/>
    </row>
    <row r="87" spans="3:14" x14ac:dyDescent="0.3">
      <c r="C87" s="209"/>
      <c r="D87" s="43"/>
      <c r="E87" s="43"/>
      <c r="F87" s="43"/>
      <c r="G87" s="43"/>
      <c r="H87" s="43"/>
      <c r="I87" s="283" t="str">
        <f>IF(B87="","",COUNTIF($B$6:B87,"&gt;&amp;0"))</f>
        <v/>
      </c>
      <c r="J87" s="283"/>
      <c r="K87" s="283"/>
      <c r="L87" s="283"/>
      <c r="M87" s="283"/>
      <c r="N87" s="283"/>
    </row>
    <row r="88" spans="3:14" x14ac:dyDescent="0.3">
      <c r="C88" s="209"/>
      <c r="D88" s="43"/>
      <c r="E88" s="43"/>
      <c r="F88" s="43"/>
      <c r="G88" s="43"/>
      <c r="H88" s="43"/>
      <c r="I88" s="283" t="str">
        <f>IF(B88="","",COUNTIF($B$6:B88,"&gt;&amp;0"))</f>
        <v/>
      </c>
      <c r="J88" s="283"/>
      <c r="K88" s="283"/>
      <c r="L88" s="283"/>
      <c r="M88" s="283"/>
      <c r="N88" s="283"/>
    </row>
    <row r="89" spans="3:14" x14ac:dyDescent="0.3">
      <c r="C89" s="209"/>
      <c r="D89" s="43"/>
      <c r="E89" s="43"/>
      <c r="F89" s="43"/>
      <c r="G89" s="43"/>
      <c r="H89" s="43"/>
      <c r="I89" s="283" t="str">
        <f>IF(B89="","",COUNTIF($B$6:B89,"&gt;&amp;0"))</f>
        <v/>
      </c>
      <c r="J89" s="283"/>
      <c r="K89" s="283"/>
      <c r="L89" s="283"/>
      <c r="M89" s="283"/>
      <c r="N89" s="283"/>
    </row>
    <row r="90" spans="3:14" x14ac:dyDescent="0.3">
      <c r="C90" s="209"/>
      <c r="D90" s="43"/>
      <c r="E90" s="43"/>
      <c r="F90" s="43"/>
      <c r="G90" s="43"/>
      <c r="H90" s="43"/>
      <c r="I90" s="283" t="str">
        <f>IF(B90="","",COUNTIF($B$6:B90,"&gt;&amp;0"))</f>
        <v/>
      </c>
      <c r="J90" s="283"/>
      <c r="K90" s="283"/>
      <c r="L90" s="283"/>
      <c r="M90" s="283"/>
      <c r="N90" s="283"/>
    </row>
    <row r="91" spans="3:14" x14ac:dyDescent="0.3">
      <c r="C91" s="209"/>
      <c r="D91" s="43"/>
      <c r="E91" s="43"/>
      <c r="F91" s="43"/>
      <c r="G91" s="43"/>
      <c r="H91" s="43"/>
      <c r="I91" s="283" t="str">
        <f>IF(B91="","",COUNTIF($B$6:B91,"&gt;&amp;0"))</f>
        <v/>
      </c>
      <c r="J91" s="283"/>
      <c r="K91" s="283"/>
      <c r="L91" s="283"/>
      <c r="M91" s="283"/>
      <c r="N91" s="283"/>
    </row>
    <row r="92" spans="3:14" x14ac:dyDescent="0.3">
      <c r="C92" s="209"/>
      <c r="D92" s="43"/>
      <c r="E92" s="43"/>
      <c r="F92" s="43"/>
      <c r="G92" s="43"/>
      <c r="H92" s="43"/>
      <c r="I92" s="283" t="str">
        <f>IF(B92="","",COUNTIF($B$6:B92,"&gt;&amp;0"))</f>
        <v/>
      </c>
      <c r="J92" s="283"/>
      <c r="K92" s="283"/>
      <c r="L92" s="283"/>
      <c r="M92" s="283"/>
      <c r="N92" s="283"/>
    </row>
    <row r="93" spans="3:14" x14ac:dyDescent="0.3">
      <c r="C93" s="209"/>
      <c r="D93" s="43"/>
      <c r="E93" s="43"/>
      <c r="F93" s="43"/>
      <c r="G93" s="43"/>
      <c r="H93" s="43"/>
      <c r="I93" s="283" t="str">
        <f>IF(B93="","",COUNTIF($B$6:B93,"&gt;&amp;0"))</f>
        <v/>
      </c>
      <c r="J93" s="283"/>
      <c r="K93" s="283"/>
      <c r="L93" s="283"/>
      <c r="M93" s="283"/>
      <c r="N93" s="283"/>
    </row>
    <row r="94" spans="3:14" x14ac:dyDescent="0.3">
      <c r="C94" s="210"/>
      <c r="D94" s="200"/>
      <c r="E94" s="200"/>
      <c r="F94" s="200"/>
      <c r="G94" s="200"/>
      <c r="H94" s="200"/>
      <c r="I94" s="283" t="str">
        <f>IF(B94="","",COUNTIF($B$6:B94,"&gt;&amp;0"))</f>
        <v/>
      </c>
      <c r="J94" s="283"/>
      <c r="K94" s="283"/>
      <c r="L94" s="283"/>
      <c r="M94" s="283"/>
      <c r="N94" s="283"/>
    </row>
    <row r="95" spans="3:14" x14ac:dyDescent="0.3">
      <c r="I95" s="283" t="str">
        <f>IF(B95="","",COUNTIF($B$6:B95,"&gt;&amp;0"))</f>
        <v/>
      </c>
      <c r="J95" s="283"/>
      <c r="K95" s="283"/>
      <c r="L95" s="283"/>
      <c r="M95" s="283"/>
      <c r="N95" s="283"/>
    </row>
    <row r="96" spans="3:14" x14ac:dyDescent="0.3">
      <c r="I96" s="283" t="str">
        <f>IF(B96="","",COUNTIF($B$6:B96,"&gt;&amp;0"))</f>
        <v/>
      </c>
      <c r="J96" s="283"/>
      <c r="K96" s="283"/>
      <c r="L96" s="283"/>
      <c r="M96" s="283"/>
      <c r="N96" s="283"/>
    </row>
    <row r="97" spans="9:14" x14ac:dyDescent="0.3">
      <c r="I97" s="283" t="str">
        <f>IF(B97="","",COUNTIF($B$6:B97,"&gt;&amp;0"))</f>
        <v/>
      </c>
      <c r="J97" s="283"/>
      <c r="K97" s="283"/>
      <c r="L97" s="283"/>
      <c r="M97" s="283"/>
      <c r="N97" s="283"/>
    </row>
    <row r="98" spans="9:14" x14ac:dyDescent="0.3">
      <c r="I98" s="283" t="str">
        <f>IF(B98="","",COUNTIF($B$6:B98,"&gt;&amp;0"))</f>
        <v/>
      </c>
      <c r="J98" s="283"/>
      <c r="K98" s="283"/>
      <c r="L98" s="283"/>
      <c r="M98" s="283"/>
      <c r="N98" s="283"/>
    </row>
    <row r="99" spans="9:14" x14ac:dyDescent="0.3">
      <c r="I99" s="283" t="str">
        <f>IF(B99="","",COUNTIF($B$6:B99,"&gt;&amp;0"))</f>
        <v/>
      </c>
      <c r="J99" s="283"/>
      <c r="K99" s="283"/>
      <c r="L99" s="283"/>
      <c r="M99" s="283"/>
      <c r="N99" s="283"/>
    </row>
    <row r="100" spans="9:14" x14ac:dyDescent="0.3">
      <c r="I100" s="283" t="str">
        <f>IF(B100="","",COUNTIF($B$6:B100,"&gt;&amp;0"))</f>
        <v/>
      </c>
      <c r="J100" s="283"/>
      <c r="K100" s="283"/>
      <c r="L100" s="283"/>
      <c r="M100" s="283"/>
      <c r="N100" s="283"/>
    </row>
    <row r="101" spans="9:14" x14ac:dyDescent="0.3">
      <c r="I101" s="283" t="str">
        <f>IF(B101="","",COUNTIF($B$6:B101,"&gt;&amp;0"))</f>
        <v/>
      </c>
      <c r="J101" s="283"/>
      <c r="K101" s="283"/>
      <c r="L101" s="283"/>
      <c r="M101" s="283"/>
      <c r="N101" s="283"/>
    </row>
    <row r="102" spans="9:14" x14ac:dyDescent="0.3">
      <c r="I102" s="283" t="str">
        <f>IF(B102="","",COUNTIF($B$6:B102,"&gt;&amp;0"))</f>
        <v/>
      </c>
      <c r="J102" s="283"/>
      <c r="K102" s="283"/>
      <c r="L102" s="283"/>
      <c r="M102" s="283"/>
      <c r="N102" s="283"/>
    </row>
    <row r="103" spans="9:14" x14ac:dyDescent="0.3">
      <c r="I103" s="283" t="str">
        <f>IF(B103="","",COUNTIF($B$6:B103,"&gt;&amp;0"))</f>
        <v/>
      </c>
      <c r="J103" s="283"/>
      <c r="K103" s="283"/>
      <c r="L103" s="283"/>
      <c r="M103" s="283"/>
      <c r="N103" s="283"/>
    </row>
    <row r="104" spans="9:14" x14ac:dyDescent="0.3">
      <c r="I104" s="283" t="str">
        <f>IF(B104="","",COUNTIF($B$6:B104,"&gt;&amp;0"))</f>
        <v/>
      </c>
      <c r="J104" s="283"/>
      <c r="K104" s="283"/>
      <c r="L104" s="283"/>
      <c r="M104" s="283"/>
      <c r="N104" s="283"/>
    </row>
    <row r="105" spans="9:14" x14ac:dyDescent="0.3">
      <c r="I105" s="283" t="str">
        <f>IF(B105="","",COUNTIF($B$6:B105,"&gt;&amp;0"))</f>
        <v/>
      </c>
      <c r="J105" s="283"/>
      <c r="K105" s="283"/>
      <c r="L105" s="283"/>
      <c r="M105" s="283"/>
      <c r="N105" s="283"/>
    </row>
    <row r="106" spans="9:14" x14ac:dyDescent="0.3">
      <c r="I106" s="283" t="str">
        <f>IF(B106="","",COUNTIF($B$6:B106,"&gt;&amp;0"))</f>
        <v/>
      </c>
      <c r="J106" s="283"/>
      <c r="K106" s="283"/>
      <c r="L106" s="283"/>
      <c r="M106" s="283"/>
      <c r="N106" s="283"/>
    </row>
    <row r="107" spans="9:14" x14ac:dyDescent="0.3">
      <c r="I107" s="283" t="str">
        <f>IF(B107="","",COUNTIF($B$6:B107,"&gt;&amp;0"))</f>
        <v/>
      </c>
      <c r="J107" s="283"/>
      <c r="K107" s="283"/>
      <c r="L107" s="283"/>
      <c r="M107" s="283"/>
      <c r="N107" s="283"/>
    </row>
    <row r="108" spans="9:14" x14ac:dyDescent="0.3">
      <c r="I108" s="283" t="str">
        <f>IF(B108="","",COUNTIF($B$6:B108,"&gt;&amp;0"))</f>
        <v/>
      </c>
      <c r="J108" s="283"/>
      <c r="K108" s="283"/>
      <c r="L108" s="283"/>
      <c r="M108" s="283"/>
      <c r="N108" s="283"/>
    </row>
    <row r="109" spans="9:14" x14ac:dyDescent="0.3">
      <c r="I109" s="283" t="str">
        <f>IF(B109="","",COUNTIF($B$6:B109,"&gt;&amp;0"))</f>
        <v/>
      </c>
      <c r="J109" s="283"/>
      <c r="K109" s="283"/>
      <c r="L109" s="283"/>
      <c r="M109" s="283"/>
      <c r="N109" s="283"/>
    </row>
    <row r="110" spans="9:14" x14ac:dyDescent="0.3">
      <c r="I110" s="283" t="str">
        <f>IF(B110="","",COUNTIF($B$6:B110,"&gt;&amp;0"))</f>
        <v/>
      </c>
      <c r="J110" s="283"/>
      <c r="K110" s="283"/>
      <c r="L110" s="283"/>
      <c r="M110" s="283"/>
      <c r="N110" s="283"/>
    </row>
    <row r="111" spans="9:14" x14ac:dyDescent="0.3">
      <c r="I111" s="283" t="str">
        <f>IF(B111="","",COUNTIF($B$6:B111,"&gt;&amp;0"))</f>
        <v/>
      </c>
      <c r="J111" s="283"/>
      <c r="K111" s="283"/>
      <c r="L111" s="283"/>
      <c r="M111" s="283"/>
      <c r="N111" s="283"/>
    </row>
    <row r="112" spans="9:14" x14ac:dyDescent="0.3">
      <c r="I112" s="283" t="str">
        <f>IF(B112="","",COUNTIF($B$6:B112,"&gt;&amp;0"))</f>
        <v/>
      </c>
      <c r="J112" s="283"/>
      <c r="K112" s="283"/>
      <c r="L112" s="283"/>
      <c r="M112" s="283"/>
      <c r="N112" s="283"/>
    </row>
    <row r="113" spans="9:14" x14ac:dyDescent="0.3">
      <c r="I113" s="283" t="str">
        <f>IF(B113="","",COUNTIF($B$6:B113,"&gt;&amp;0"))</f>
        <v/>
      </c>
      <c r="J113" s="283"/>
      <c r="K113" s="283"/>
      <c r="L113" s="283"/>
      <c r="M113" s="283"/>
      <c r="N113" s="283"/>
    </row>
    <row r="114" spans="9:14" x14ac:dyDescent="0.3">
      <c r="I114" s="283" t="str">
        <f>IF(B114="","",COUNTIF($B$6:B114,"&gt;&amp;0"))</f>
        <v/>
      </c>
      <c r="J114" s="283"/>
      <c r="K114" s="283"/>
      <c r="L114" s="283"/>
      <c r="M114" s="283"/>
      <c r="N114" s="283"/>
    </row>
    <row r="115" spans="9:14" x14ac:dyDescent="0.3">
      <c r="I115" s="283" t="str">
        <f>IF(B115="","",COUNTIF($B$6:B115,"&gt;&amp;0"))</f>
        <v/>
      </c>
      <c r="J115" s="283"/>
      <c r="K115" s="283"/>
      <c r="L115" s="283"/>
      <c r="M115" s="283"/>
      <c r="N115" s="283"/>
    </row>
    <row r="116" spans="9:14" x14ac:dyDescent="0.3">
      <c r="I116" s="283" t="str">
        <f>IF(B116="","",COUNTIF($B$6:B116,"&gt;&amp;0"))</f>
        <v/>
      </c>
      <c r="J116" s="283"/>
      <c r="K116" s="283"/>
      <c r="L116" s="283"/>
      <c r="M116" s="283"/>
      <c r="N116" s="283"/>
    </row>
    <row r="117" spans="9:14" x14ac:dyDescent="0.3">
      <c r="I117" s="283" t="str">
        <f>IF(B117="","",COUNTIF($B$6:B117,"&gt;&amp;0"))</f>
        <v/>
      </c>
      <c r="J117" s="283"/>
      <c r="K117" s="283"/>
      <c r="L117" s="283"/>
      <c r="M117" s="283"/>
      <c r="N117" s="283"/>
    </row>
    <row r="118" spans="9:14" x14ac:dyDescent="0.3">
      <c r="I118" s="283" t="str">
        <f>IF(B118="","",COUNTIF($B$6:B118,"&gt;&amp;0"))</f>
        <v/>
      </c>
      <c r="J118" s="283"/>
      <c r="K118" s="283"/>
      <c r="L118" s="283"/>
      <c r="M118" s="283"/>
      <c r="N118" s="283"/>
    </row>
    <row r="119" spans="9:14" x14ac:dyDescent="0.3">
      <c r="I119" s="283" t="str">
        <f>IF(B119="","",COUNTIF($B$6:B119,"&gt;&amp;0"))</f>
        <v/>
      </c>
      <c r="J119" s="283"/>
      <c r="K119" s="283"/>
      <c r="L119" s="283"/>
      <c r="M119" s="283"/>
      <c r="N119" s="283"/>
    </row>
    <row r="120" spans="9:14" x14ac:dyDescent="0.3">
      <c r="I120" s="283" t="str">
        <f>IF(B120="","",COUNTIF($B$6:B120,"&gt;&amp;0"))</f>
        <v/>
      </c>
      <c r="J120" s="283"/>
      <c r="K120" s="283"/>
      <c r="L120" s="283"/>
      <c r="M120" s="283"/>
      <c r="N120" s="283"/>
    </row>
    <row r="121" spans="9:14" x14ac:dyDescent="0.3">
      <c r="I121" s="283" t="str">
        <f>IF(B121="","",COUNTIF($B$6:B121,"&gt;&amp;0"))</f>
        <v/>
      </c>
      <c r="J121" s="283"/>
      <c r="K121" s="283"/>
      <c r="L121" s="283"/>
      <c r="M121" s="283"/>
      <c r="N121" s="283"/>
    </row>
    <row r="122" spans="9:14" x14ac:dyDescent="0.3">
      <c r="I122" s="283" t="str">
        <f>IF(B122="","",COUNTIF($B$6:B122,"&gt;&amp;0"))</f>
        <v/>
      </c>
      <c r="J122" s="283"/>
      <c r="K122" s="283"/>
      <c r="L122" s="283"/>
      <c r="M122" s="283"/>
      <c r="N122" s="283"/>
    </row>
    <row r="123" spans="9:14" x14ac:dyDescent="0.3">
      <c r="I123" s="283" t="str">
        <f>IF(B123="","",COUNTIF($B$6:B123,"&gt;&amp;0"))</f>
        <v/>
      </c>
      <c r="J123" s="283"/>
      <c r="K123" s="283"/>
      <c r="L123" s="283"/>
      <c r="M123" s="283"/>
      <c r="N123" s="283"/>
    </row>
    <row r="124" spans="9:14" x14ac:dyDescent="0.3">
      <c r="I124" s="283" t="str">
        <f>IF(B124="","",COUNTIF($B$6:B124,"&gt;&amp;0"))</f>
        <v/>
      </c>
      <c r="J124" s="283"/>
      <c r="K124" s="283"/>
      <c r="L124" s="283"/>
      <c r="M124" s="283"/>
      <c r="N124" s="283"/>
    </row>
    <row r="125" spans="9:14" x14ac:dyDescent="0.3">
      <c r="I125" s="283" t="str">
        <f>IF(B125="","",COUNTIF($B$6:B125,"&gt;&amp;0"))</f>
        <v/>
      </c>
      <c r="J125" s="283"/>
      <c r="K125" s="283"/>
      <c r="L125" s="283"/>
      <c r="M125" s="283"/>
      <c r="N125" s="283"/>
    </row>
    <row r="126" spans="9:14" x14ac:dyDescent="0.3">
      <c r="I126" s="283" t="str">
        <f>IF(B126="","",COUNTIF($B$6:B126,"&gt;&amp;0"))</f>
        <v/>
      </c>
      <c r="J126" s="283"/>
      <c r="K126" s="283"/>
      <c r="L126" s="283"/>
      <c r="M126" s="283"/>
      <c r="N126" s="283"/>
    </row>
    <row r="127" spans="9:14" x14ac:dyDescent="0.3">
      <c r="I127" s="283" t="str">
        <f>IF(B127="","",COUNTIF($B$6:B127,"&gt;&amp;0"))</f>
        <v/>
      </c>
      <c r="J127" s="283"/>
      <c r="K127" s="283"/>
      <c r="L127" s="283"/>
      <c r="M127" s="283"/>
      <c r="N127" s="283"/>
    </row>
    <row r="128" spans="9:14" x14ac:dyDescent="0.3">
      <c r="I128" s="283" t="str">
        <f>IF(B128="","",COUNTIF($B$6:B128,"&gt;&amp;0"))</f>
        <v/>
      </c>
      <c r="J128" s="283"/>
      <c r="K128" s="283"/>
      <c r="L128" s="283"/>
      <c r="M128" s="283"/>
      <c r="N128" s="283"/>
    </row>
    <row r="129" spans="9:14" x14ac:dyDescent="0.3">
      <c r="I129" s="283" t="str">
        <f>IF(B129="","",COUNTIF($B$6:B129,"&gt;&amp;0"))</f>
        <v/>
      </c>
      <c r="J129" s="283"/>
      <c r="K129" s="283"/>
      <c r="L129" s="283"/>
      <c r="M129" s="283"/>
      <c r="N129" s="283"/>
    </row>
    <row r="130" spans="9:14" x14ac:dyDescent="0.3">
      <c r="I130" s="283" t="str">
        <f>IF(B130="","",COUNTIF($B$6:B130,"&gt;&amp;0"))</f>
        <v/>
      </c>
      <c r="J130" s="283"/>
      <c r="K130" s="283"/>
      <c r="L130" s="283"/>
      <c r="M130" s="283"/>
      <c r="N130" s="283"/>
    </row>
    <row r="131" spans="9:14" x14ac:dyDescent="0.3">
      <c r="I131" s="283" t="str">
        <f>IF(B131="","",COUNTIF($B$6:B131,"&gt;&amp;0"))</f>
        <v/>
      </c>
      <c r="J131" s="283"/>
      <c r="K131" s="283"/>
      <c r="L131" s="283"/>
      <c r="M131" s="283"/>
      <c r="N131" s="283"/>
    </row>
    <row r="132" spans="9:14" x14ac:dyDescent="0.3">
      <c r="I132" s="283" t="str">
        <f>IF(B132="","",COUNTIF($B$6:B132,"&gt;&amp;0"))</f>
        <v/>
      </c>
      <c r="J132" s="283"/>
      <c r="K132" s="283"/>
      <c r="L132" s="283"/>
      <c r="M132" s="283"/>
      <c r="N132" s="283"/>
    </row>
    <row r="133" spans="9:14" x14ac:dyDescent="0.3">
      <c r="I133" s="283" t="str">
        <f>IF(B133="","",COUNTIF($B$6:B133,"&gt;&amp;0"))</f>
        <v/>
      </c>
      <c r="J133" s="283"/>
      <c r="K133" s="283"/>
      <c r="L133" s="283"/>
      <c r="M133" s="283"/>
      <c r="N133" s="283"/>
    </row>
    <row r="134" spans="9:14" x14ac:dyDescent="0.3">
      <c r="I134" s="283" t="str">
        <f>IF(B134="","",COUNTIF($B$6:B134,"&gt;&amp;0"))</f>
        <v/>
      </c>
      <c r="J134" s="283"/>
      <c r="K134" s="283"/>
      <c r="L134" s="283"/>
      <c r="M134" s="283"/>
      <c r="N134" s="283"/>
    </row>
    <row r="135" spans="9:14" x14ac:dyDescent="0.3">
      <c r="I135" s="283" t="str">
        <f>IF(B135="","",COUNTIF($B$6:B135,"&gt;&amp;0"))</f>
        <v/>
      </c>
      <c r="J135" s="283"/>
      <c r="K135" s="283"/>
      <c r="L135" s="283"/>
      <c r="M135" s="283"/>
      <c r="N135" s="283"/>
    </row>
    <row r="136" spans="9:14" x14ac:dyDescent="0.3">
      <c r="I136" s="283" t="str">
        <f>IF(B136="","",COUNTIF($B$6:B136,"&gt;&amp;0"))</f>
        <v/>
      </c>
      <c r="J136" s="283"/>
      <c r="K136" s="283"/>
      <c r="L136" s="283"/>
      <c r="M136" s="283"/>
      <c r="N136" s="283"/>
    </row>
    <row r="137" spans="9:14" x14ac:dyDescent="0.3">
      <c r="I137" s="283" t="str">
        <f>IF(B137="","",COUNTIF($B$6:B137,"&gt;&amp;0"))</f>
        <v/>
      </c>
      <c r="J137" s="283"/>
      <c r="K137" s="283"/>
      <c r="L137" s="283"/>
      <c r="M137" s="283"/>
      <c r="N137" s="283"/>
    </row>
    <row r="138" spans="9:14" x14ac:dyDescent="0.3">
      <c r="I138" s="283" t="str">
        <f>IF(B138="","",COUNTIF($B$6:B138,"&gt;&amp;0"))</f>
        <v/>
      </c>
      <c r="J138" s="283"/>
      <c r="K138" s="283"/>
      <c r="L138" s="283"/>
      <c r="M138" s="283"/>
      <c r="N138" s="283"/>
    </row>
    <row r="139" spans="9:14" x14ac:dyDescent="0.3">
      <c r="I139" s="283" t="str">
        <f>IF(B139="","",COUNTIF($B$6:B139,"&gt;&amp;0"))</f>
        <v/>
      </c>
      <c r="J139" s="283"/>
      <c r="K139" s="283"/>
      <c r="L139" s="283"/>
      <c r="M139" s="283"/>
      <c r="N139" s="283"/>
    </row>
    <row r="140" spans="9:14" x14ac:dyDescent="0.3">
      <c r="I140" s="283" t="str">
        <f>IF(B140="","",COUNTIF($B$6:B140,"&gt;&amp;0"))</f>
        <v/>
      </c>
      <c r="J140" s="283"/>
      <c r="K140" s="283"/>
      <c r="L140" s="283"/>
      <c r="M140" s="283"/>
      <c r="N140" s="283"/>
    </row>
    <row r="141" spans="9:14" x14ac:dyDescent="0.3">
      <c r="I141" s="283" t="str">
        <f>IF(B141="","",COUNTIF($B$6:B141,"&gt;&amp;0"))</f>
        <v/>
      </c>
      <c r="J141" s="283"/>
      <c r="K141" s="283"/>
      <c r="L141" s="283"/>
      <c r="M141" s="283"/>
      <c r="N141" s="283"/>
    </row>
    <row r="142" spans="9:14" x14ac:dyDescent="0.3">
      <c r="I142" s="283" t="str">
        <f>IF(B142="","",COUNTIF($B$6:B142,"&gt;&amp;0"))</f>
        <v/>
      </c>
      <c r="J142" s="283"/>
      <c r="K142" s="283"/>
      <c r="L142" s="283"/>
      <c r="M142" s="283"/>
      <c r="N142" s="283"/>
    </row>
    <row r="143" spans="9:14" x14ac:dyDescent="0.3">
      <c r="I143" s="283" t="str">
        <f>IF(B143="","",COUNTIF($B$6:B143,"&gt;&amp;0"))</f>
        <v/>
      </c>
      <c r="J143" s="283"/>
      <c r="K143" s="283"/>
      <c r="L143" s="283"/>
      <c r="M143" s="283"/>
      <c r="N143" s="283"/>
    </row>
    <row r="144" spans="9:14" x14ac:dyDescent="0.3">
      <c r="I144" s="283" t="str">
        <f>IF(B144="","",COUNTIF($B$6:B144,"&gt;&amp;0"))</f>
        <v/>
      </c>
      <c r="J144" s="283"/>
      <c r="K144" s="283"/>
      <c r="L144" s="283"/>
      <c r="M144" s="283"/>
      <c r="N144" s="283"/>
    </row>
    <row r="145" spans="9:14" x14ac:dyDescent="0.3">
      <c r="I145" s="283" t="str">
        <f>IF(B145="","",COUNTIF($B$6:B145,"&gt;&amp;0"))</f>
        <v/>
      </c>
      <c r="J145" s="283"/>
      <c r="K145" s="283"/>
      <c r="L145" s="283"/>
      <c r="M145" s="283"/>
      <c r="N145" s="283"/>
    </row>
    <row r="146" spans="9:14" x14ac:dyDescent="0.3">
      <c r="I146" s="283" t="str">
        <f>IF(B146="","",COUNTIF($B$6:B146,"&gt;&amp;0"))</f>
        <v/>
      </c>
      <c r="J146" s="283"/>
      <c r="K146" s="283"/>
      <c r="L146" s="283"/>
      <c r="M146" s="283"/>
      <c r="N146" s="283"/>
    </row>
    <row r="147" spans="9:14" x14ac:dyDescent="0.3">
      <c r="I147" s="283" t="str">
        <f>IF(B147="","",COUNTIF($B$6:B147,"&gt;&amp;0"))</f>
        <v/>
      </c>
      <c r="J147" s="283"/>
      <c r="K147" s="283"/>
      <c r="L147" s="283"/>
      <c r="M147" s="283"/>
      <c r="N147" s="283"/>
    </row>
    <row r="148" spans="9:14" x14ac:dyDescent="0.3">
      <c r="I148" s="283" t="str">
        <f>IF(B148="","",COUNTIF($B$6:B148,"&gt;&amp;0"))</f>
        <v/>
      </c>
      <c r="J148" s="283"/>
      <c r="K148" s="283"/>
      <c r="L148" s="283"/>
      <c r="M148" s="283"/>
      <c r="N148" s="283"/>
    </row>
    <row r="149" spans="9:14" x14ac:dyDescent="0.3">
      <c r="I149" s="283" t="str">
        <f>IF(B149="","",COUNTIF($B$6:B149,"&gt;&amp;0"))</f>
        <v/>
      </c>
      <c r="J149" s="283"/>
      <c r="K149" s="283"/>
      <c r="L149" s="283"/>
      <c r="M149" s="283"/>
      <c r="N149" s="283"/>
    </row>
    <row r="150" spans="9:14" x14ac:dyDescent="0.3">
      <c r="I150" s="283" t="str">
        <f>IF(B150="","",COUNTIF($B$6:B150,"&gt;&amp;0"))</f>
        <v/>
      </c>
      <c r="J150" s="283"/>
      <c r="K150" s="283"/>
      <c r="L150" s="283"/>
      <c r="M150" s="283"/>
      <c r="N150" s="283"/>
    </row>
    <row r="151" spans="9:14" x14ac:dyDescent="0.3">
      <c r="I151" s="283" t="str">
        <f>IF(B151="","",COUNTIF($B$6:B151,"&gt;&amp;0"))</f>
        <v/>
      </c>
      <c r="J151" s="283"/>
      <c r="K151" s="283"/>
      <c r="L151" s="283"/>
      <c r="M151" s="283"/>
      <c r="N151" s="283"/>
    </row>
    <row r="152" spans="9:14" x14ac:dyDescent="0.3">
      <c r="I152" s="283" t="str">
        <f>IF(B152="","",COUNTIF($B$6:B152,"&gt;&amp;0"))</f>
        <v/>
      </c>
      <c r="J152" s="283"/>
      <c r="K152" s="283"/>
      <c r="L152" s="283"/>
      <c r="M152" s="283"/>
      <c r="N152" s="283"/>
    </row>
    <row r="153" spans="9:14" x14ac:dyDescent="0.3">
      <c r="I153" s="283" t="str">
        <f>IF(B153="","",COUNTIF($B$6:B153,"&gt;&amp;0"))</f>
        <v/>
      </c>
      <c r="J153" s="283"/>
      <c r="K153" s="283"/>
      <c r="L153" s="283"/>
      <c r="M153" s="283"/>
      <c r="N153" s="283"/>
    </row>
    <row r="154" spans="9:14" x14ac:dyDescent="0.3">
      <c r="I154" s="283" t="str">
        <f>IF(B154="","",COUNTIF($B$6:B154,"&gt;&amp;0"))</f>
        <v/>
      </c>
      <c r="J154" s="283"/>
      <c r="K154" s="283"/>
      <c r="L154" s="283"/>
      <c r="M154" s="283"/>
      <c r="N154" s="283"/>
    </row>
    <row r="155" spans="9:14" x14ac:dyDescent="0.3">
      <c r="I155" s="283" t="str">
        <f>IF(B155="","",COUNTIF($B$6:B155,"&gt;&amp;0"))</f>
        <v/>
      </c>
      <c r="J155" s="283"/>
      <c r="K155" s="283"/>
      <c r="L155" s="283"/>
      <c r="M155" s="283"/>
      <c r="N155" s="283"/>
    </row>
    <row r="156" spans="9:14" x14ac:dyDescent="0.3">
      <c r="I156" s="283" t="str">
        <f>IF(B156="","",COUNTIF($B$6:B156,"&gt;&amp;0"))</f>
        <v/>
      </c>
      <c r="J156" s="283"/>
      <c r="K156" s="283"/>
      <c r="L156" s="283"/>
      <c r="M156" s="283"/>
      <c r="N156" s="283"/>
    </row>
    <row r="157" spans="9:14" x14ac:dyDescent="0.3">
      <c r="I157" s="283" t="str">
        <f>IF(B157="","",COUNTIF($B$6:B157,"&gt;&amp;0"))</f>
        <v/>
      </c>
      <c r="J157" s="283"/>
      <c r="K157" s="283"/>
      <c r="L157" s="283"/>
      <c r="M157" s="283"/>
      <c r="N157" s="283"/>
    </row>
    <row r="158" spans="9:14" x14ac:dyDescent="0.3">
      <c r="I158" s="283" t="str">
        <f>IF(B158="","",COUNTIF($B$6:B158,"&gt;&amp;0"))</f>
        <v/>
      </c>
      <c r="J158" s="283"/>
      <c r="K158" s="283"/>
      <c r="L158" s="283"/>
      <c r="M158" s="283"/>
      <c r="N158" s="283"/>
    </row>
    <row r="159" spans="9:14" x14ac:dyDescent="0.3">
      <c r="I159" s="283" t="str">
        <f>IF(B159="","",COUNTIF($B$6:B159,"&gt;&amp;0"))</f>
        <v/>
      </c>
      <c r="J159" s="283"/>
      <c r="K159" s="283"/>
      <c r="L159" s="283"/>
      <c r="M159" s="283"/>
      <c r="N159" s="283"/>
    </row>
    <row r="160" spans="9:14" x14ac:dyDescent="0.3">
      <c r="I160" s="283" t="str">
        <f>IF(B160="","",COUNTIF($B$6:B160,"&gt;&amp;0"))</f>
        <v/>
      </c>
      <c r="J160" s="283"/>
      <c r="K160" s="283"/>
      <c r="L160" s="283"/>
      <c r="M160" s="283"/>
      <c r="N160" s="283"/>
    </row>
    <row r="161" spans="9:14" x14ac:dyDescent="0.3">
      <c r="I161" s="283" t="str">
        <f>IF(B161="","",COUNTIF($B$6:B161,"&gt;&amp;0"))</f>
        <v/>
      </c>
      <c r="J161" s="283"/>
      <c r="K161" s="283"/>
      <c r="L161" s="283"/>
      <c r="M161" s="283"/>
      <c r="N161" s="283"/>
    </row>
    <row r="162" spans="9:14" x14ac:dyDescent="0.3">
      <c r="I162" s="283" t="str">
        <f>IF(B162="","",COUNTIF($B$6:B162,"&gt;&amp;0"))</f>
        <v/>
      </c>
      <c r="J162" s="283"/>
      <c r="K162" s="283"/>
      <c r="L162" s="283"/>
      <c r="M162" s="283"/>
      <c r="N162" s="283"/>
    </row>
    <row r="163" spans="9:14" x14ac:dyDescent="0.3">
      <c r="I163" s="283" t="str">
        <f>IF(B163="","",COUNTIF($B$6:B163,"&gt;&amp;0"))</f>
        <v/>
      </c>
      <c r="J163" s="283"/>
      <c r="K163" s="283"/>
      <c r="L163" s="283"/>
      <c r="M163" s="283"/>
      <c r="N163" s="283"/>
    </row>
    <row r="164" spans="9:14" x14ac:dyDescent="0.3">
      <c r="I164" s="283" t="str">
        <f>IF(B164="","",COUNTIF($B$6:B164,"&gt;&amp;0"))</f>
        <v/>
      </c>
      <c r="J164" s="283"/>
      <c r="K164" s="283"/>
      <c r="L164" s="283"/>
      <c r="M164" s="283"/>
      <c r="N164" s="283"/>
    </row>
    <row r="165" spans="9:14" x14ac:dyDescent="0.3">
      <c r="I165" s="283" t="str">
        <f>IF(B165="","",COUNTIF($B$6:B165,"&gt;&amp;0"))</f>
        <v/>
      </c>
      <c r="J165" s="283"/>
      <c r="K165" s="283"/>
      <c r="L165" s="283"/>
      <c r="M165" s="283"/>
      <c r="N165" s="283"/>
    </row>
    <row r="166" spans="9:14" x14ac:dyDescent="0.3">
      <c r="I166" s="283" t="str">
        <f>IF(B166="","",COUNTIF($B$6:B166,"&gt;&amp;0"))</f>
        <v/>
      </c>
      <c r="J166" s="283"/>
      <c r="K166" s="283"/>
      <c r="L166" s="283"/>
      <c r="M166" s="283"/>
      <c r="N166" s="283"/>
    </row>
    <row r="167" spans="9:14" x14ac:dyDescent="0.3">
      <c r="I167" s="283" t="str">
        <f>IF(B167="","",COUNTIF($B$6:B167,"&gt;&amp;0"))</f>
        <v/>
      </c>
      <c r="J167" s="283"/>
      <c r="K167" s="283"/>
      <c r="L167" s="283"/>
      <c r="M167" s="283"/>
      <c r="N167" s="283"/>
    </row>
    <row r="168" spans="9:14" x14ac:dyDescent="0.3">
      <c r="I168" s="283" t="str">
        <f>IF(B168="","",COUNTIF($B$6:B168,"&gt;&amp;0"))</f>
        <v/>
      </c>
      <c r="J168" s="283"/>
      <c r="K168" s="283"/>
      <c r="L168" s="283"/>
      <c r="M168" s="283"/>
      <c r="N168" s="283"/>
    </row>
    <row r="169" spans="9:14" x14ac:dyDescent="0.3">
      <c r="I169" s="283" t="str">
        <f>IF(B169="","",COUNTIF($B$6:B169,"&gt;&amp;0"))</f>
        <v/>
      </c>
      <c r="J169" s="283"/>
      <c r="K169" s="283"/>
      <c r="L169" s="283"/>
      <c r="M169" s="283"/>
      <c r="N169" s="283"/>
    </row>
    <row r="170" spans="9:14" x14ac:dyDescent="0.3">
      <c r="I170" s="283" t="str">
        <f>IF(B170="","",COUNTIF($B$6:B170,"&gt;&amp;0"))</f>
        <v/>
      </c>
      <c r="J170" s="283"/>
      <c r="K170" s="283"/>
      <c r="L170" s="283"/>
      <c r="M170" s="283"/>
      <c r="N170" s="283"/>
    </row>
    <row r="171" spans="9:14" x14ac:dyDescent="0.3">
      <c r="I171" s="283" t="str">
        <f>IF(B171="","",COUNTIF($B$6:B171,"&gt;&amp;0"))</f>
        <v/>
      </c>
      <c r="J171" s="283"/>
      <c r="K171" s="283"/>
      <c r="L171" s="283"/>
      <c r="M171" s="283"/>
      <c r="N171" s="283"/>
    </row>
    <row r="172" spans="9:14" x14ac:dyDescent="0.3">
      <c r="I172" s="283" t="str">
        <f>IF(B172="","",COUNTIF($B$6:B172,"&gt;&amp;0"))</f>
        <v/>
      </c>
      <c r="J172" s="283"/>
      <c r="K172" s="283"/>
      <c r="L172" s="283"/>
      <c r="M172" s="283"/>
      <c r="N172" s="283"/>
    </row>
    <row r="173" spans="9:14" x14ac:dyDescent="0.3">
      <c r="I173" s="283" t="str">
        <f>IF(B173="","",COUNTIF($B$6:B173,"&gt;&amp;0"))</f>
        <v/>
      </c>
      <c r="J173" s="283"/>
      <c r="K173" s="283"/>
      <c r="L173" s="283"/>
      <c r="M173" s="283"/>
      <c r="N173" s="283"/>
    </row>
    <row r="174" spans="9:14" x14ac:dyDescent="0.3">
      <c r="I174" s="283" t="str">
        <f>IF(B174="","",COUNTIF($B$6:B174,"&gt;&amp;0"))</f>
        <v/>
      </c>
      <c r="J174" s="283"/>
      <c r="K174" s="283"/>
      <c r="L174" s="283"/>
      <c r="M174" s="283"/>
      <c r="N174" s="283"/>
    </row>
    <row r="175" spans="9:14" x14ac:dyDescent="0.3">
      <c r="I175" s="283" t="str">
        <f>IF(B175="","",COUNTIF($B$6:B175,"&gt;&amp;0"))</f>
        <v/>
      </c>
      <c r="J175" s="283"/>
      <c r="K175" s="283"/>
      <c r="L175" s="283"/>
      <c r="M175" s="283"/>
      <c r="N175" s="283"/>
    </row>
    <row r="176" spans="9:14" x14ac:dyDescent="0.3">
      <c r="I176" s="283" t="str">
        <f>IF(B176="","",COUNTIF($B$6:B176,"&gt;&amp;0"))</f>
        <v/>
      </c>
      <c r="J176" s="283"/>
      <c r="K176" s="283"/>
      <c r="L176" s="283"/>
      <c r="M176" s="283"/>
      <c r="N176" s="283"/>
    </row>
    <row r="177" spans="9:14" x14ac:dyDescent="0.3">
      <c r="I177" s="283" t="str">
        <f>IF(B177="","",COUNTIF($B$6:B177,"&gt;&amp;0"))</f>
        <v/>
      </c>
      <c r="J177" s="283"/>
      <c r="K177" s="283"/>
      <c r="L177" s="283"/>
      <c r="M177" s="283"/>
      <c r="N177" s="283"/>
    </row>
    <row r="178" spans="9:14" x14ac:dyDescent="0.3">
      <c r="I178" s="283" t="str">
        <f>IF(B178="","",COUNTIF($B$6:B178,"&gt;&amp;0"))</f>
        <v/>
      </c>
      <c r="J178" s="283"/>
      <c r="K178" s="283"/>
      <c r="L178" s="283"/>
      <c r="M178" s="283"/>
      <c r="N178" s="283"/>
    </row>
    <row r="179" spans="9:14" x14ac:dyDescent="0.3">
      <c r="I179" s="283" t="str">
        <f>IF(B179="","",COUNTIF($B$6:B179,"&gt;&amp;0"))</f>
        <v/>
      </c>
      <c r="J179" s="283"/>
      <c r="K179" s="283"/>
      <c r="L179" s="283"/>
      <c r="M179" s="283"/>
      <c r="N179" s="283"/>
    </row>
    <row r="180" spans="9:14" x14ac:dyDescent="0.3">
      <c r="I180" s="283" t="str">
        <f>IF(B180="","",COUNTIF($B$6:B180,"&gt;&amp;0"))</f>
        <v/>
      </c>
      <c r="J180" s="283"/>
      <c r="K180" s="283"/>
      <c r="L180" s="283"/>
      <c r="M180" s="283"/>
      <c r="N180" s="283"/>
    </row>
    <row r="181" spans="9:14" x14ac:dyDescent="0.3">
      <c r="I181" s="283" t="str">
        <f>IF(B181="","",COUNTIF($B$6:B181,"&gt;&amp;0"))</f>
        <v/>
      </c>
      <c r="J181" s="283"/>
      <c r="K181" s="283"/>
      <c r="L181" s="283"/>
      <c r="M181" s="283"/>
      <c r="N181" s="283"/>
    </row>
    <row r="182" spans="9:14" x14ac:dyDescent="0.3">
      <c r="I182" s="283" t="str">
        <f>IF(B182="","",COUNTIF($B$6:B182,"&gt;&amp;0"))</f>
        <v/>
      </c>
      <c r="J182" s="283"/>
      <c r="K182" s="283"/>
      <c r="L182" s="283"/>
      <c r="M182" s="283"/>
      <c r="N182" s="283"/>
    </row>
    <row r="183" spans="9:14" x14ac:dyDescent="0.3">
      <c r="I183" s="283" t="str">
        <f>IF(B183="","",COUNTIF($B$6:B183,"&gt;&amp;0"))</f>
        <v/>
      </c>
      <c r="J183" s="283"/>
      <c r="K183" s="283"/>
      <c r="L183" s="283"/>
      <c r="M183" s="283"/>
      <c r="N183" s="283"/>
    </row>
    <row r="184" spans="9:14" x14ac:dyDescent="0.3">
      <c r="I184" s="283" t="str">
        <f>IF(B184="","",COUNTIF($B$6:B184,"&gt;&amp;0"))</f>
        <v/>
      </c>
      <c r="J184" s="283"/>
      <c r="K184" s="283"/>
      <c r="L184" s="283"/>
      <c r="M184" s="283"/>
      <c r="N184" s="283"/>
    </row>
    <row r="185" spans="9:14" x14ac:dyDescent="0.3">
      <c r="I185" s="283" t="str">
        <f>IF(B185="","",COUNTIF($B$6:B185,"&gt;&amp;0"))</f>
        <v/>
      </c>
      <c r="J185" s="283"/>
      <c r="K185" s="283"/>
      <c r="L185" s="283"/>
      <c r="M185" s="283"/>
      <c r="N185" s="283"/>
    </row>
    <row r="186" spans="9:14" x14ac:dyDescent="0.3">
      <c r="I186" s="283" t="str">
        <f>IF(B186="","",COUNTIF($B$6:B186,"&gt;&amp;0"))</f>
        <v/>
      </c>
      <c r="J186" s="283"/>
      <c r="K186" s="283"/>
      <c r="L186" s="283"/>
      <c r="M186" s="283"/>
      <c r="N186" s="283"/>
    </row>
    <row r="187" spans="9:14" x14ac:dyDescent="0.3">
      <c r="I187" s="283" t="str">
        <f>IF(B187="","",COUNTIF($B$6:B187,"&gt;&amp;0"))</f>
        <v/>
      </c>
      <c r="J187" s="283"/>
      <c r="K187" s="283"/>
      <c r="L187" s="283"/>
      <c r="M187" s="283"/>
      <c r="N187" s="283"/>
    </row>
    <row r="188" spans="9:14" x14ac:dyDescent="0.3">
      <c r="I188" s="283" t="str">
        <f>IF(B188="","",COUNTIF($B$6:B188,"&gt;&amp;0"))</f>
        <v/>
      </c>
      <c r="J188" s="283"/>
      <c r="K188" s="283"/>
      <c r="L188" s="283"/>
      <c r="M188" s="283"/>
      <c r="N188" s="283"/>
    </row>
    <row r="189" spans="9:14" x14ac:dyDescent="0.3">
      <c r="I189" s="283" t="str">
        <f>IF(B189="","",COUNTIF($B$6:B189,"&gt;&amp;0"))</f>
        <v/>
      </c>
      <c r="J189" s="283"/>
      <c r="K189" s="283"/>
      <c r="L189" s="283"/>
      <c r="M189" s="283"/>
      <c r="N189" s="283"/>
    </row>
    <row r="190" spans="9:14" x14ac:dyDescent="0.3">
      <c r="I190" s="283" t="str">
        <f>IF(B190="","",COUNTIF($B$6:B190,"&gt;&amp;0"))</f>
        <v/>
      </c>
      <c r="J190" s="283"/>
      <c r="K190" s="283"/>
      <c r="L190" s="283"/>
      <c r="M190" s="283"/>
      <c r="N190" s="283"/>
    </row>
    <row r="191" spans="9:14" x14ac:dyDescent="0.3">
      <c r="I191" s="283" t="str">
        <f>IF(B191="","",COUNTIF($B$6:B191,"&gt;&amp;0"))</f>
        <v/>
      </c>
      <c r="J191" s="283"/>
      <c r="K191" s="283"/>
      <c r="L191" s="283"/>
      <c r="M191" s="283"/>
      <c r="N191" s="283"/>
    </row>
    <row r="192" spans="9:14" x14ac:dyDescent="0.3">
      <c r="I192" s="283" t="str">
        <f>IF(B192="","",COUNTIF($B$6:B192,"&gt;&amp;0"))</f>
        <v/>
      </c>
      <c r="J192" s="283"/>
      <c r="K192" s="283"/>
      <c r="L192" s="283"/>
      <c r="M192" s="283"/>
      <c r="N192" s="283"/>
    </row>
    <row r="193" spans="9:14" x14ac:dyDescent="0.3">
      <c r="I193" s="283" t="str">
        <f>IF(B193="","",COUNTIF($B$6:B193,"&gt;&amp;0"))</f>
        <v/>
      </c>
      <c r="J193" s="283"/>
      <c r="K193" s="283"/>
      <c r="L193" s="283"/>
      <c r="M193" s="283"/>
      <c r="N193" s="283"/>
    </row>
    <row r="194" spans="9:14" x14ac:dyDescent="0.3">
      <c r="I194" s="283" t="str">
        <f>IF(B194="","",COUNTIF($B$6:B194,"&gt;&amp;0"))</f>
        <v/>
      </c>
      <c r="J194" s="283"/>
      <c r="K194" s="283"/>
      <c r="L194" s="283"/>
      <c r="M194" s="283"/>
      <c r="N194" s="283"/>
    </row>
    <row r="195" spans="9:14" x14ac:dyDescent="0.3">
      <c r="I195" s="283" t="str">
        <f>IF(B195="","",COUNTIF($B$6:B195,"&gt;&amp;0"))</f>
        <v/>
      </c>
      <c r="J195" s="283"/>
      <c r="K195" s="283"/>
      <c r="L195" s="283"/>
      <c r="M195" s="283"/>
      <c r="N195" s="283"/>
    </row>
    <row r="196" spans="9:14" x14ac:dyDescent="0.3">
      <c r="I196" s="283" t="str">
        <f>IF(B196="","",COUNTIF($B$6:B196,"&gt;&amp;0"))</f>
        <v/>
      </c>
      <c r="J196" s="283"/>
      <c r="K196" s="283"/>
      <c r="L196" s="283"/>
      <c r="M196" s="283"/>
      <c r="N196" s="283"/>
    </row>
    <row r="197" spans="9:14" x14ac:dyDescent="0.3">
      <c r="I197" s="283" t="str">
        <f>IF(B197="","",COUNTIF($B$6:B197,"&gt;&amp;0"))</f>
        <v/>
      </c>
      <c r="J197" s="283"/>
      <c r="K197" s="283"/>
      <c r="L197" s="283"/>
      <c r="M197" s="283"/>
      <c r="N197" s="283"/>
    </row>
    <row r="198" spans="9:14" x14ac:dyDescent="0.3">
      <c r="I198" s="283" t="str">
        <f>IF(B198="","",COUNTIF($B$6:B198,"&gt;&amp;0"))</f>
        <v/>
      </c>
      <c r="J198" s="283"/>
      <c r="K198" s="283"/>
      <c r="L198" s="283"/>
      <c r="M198" s="283"/>
      <c r="N198" s="283"/>
    </row>
    <row r="199" spans="9:14" x14ac:dyDescent="0.3">
      <c r="I199" s="283" t="str">
        <f>IF(B199="","",COUNTIF($B$6:B199,"&gt;&amp;0"))</f>
        <v/>
      </c>
      <c r="J199" s="283"/>
      <c r="K199" s="283"/>
      <c r="L199" s="283"/>
      <c r="M199" s="283"/>
      <c r="N199" s="283"/>
    </row>
    <row r="200" spans="9:14" x14ac:dyDescent="0.3">
      <c r="I200" s="283" t="str">
        <f>IF(B200="","",COUNTIF($B$6:B200,"&gt;&amp;0"))</f>
        <v/>
      </c>
      <c r="J200" s="283"/>
      <c r="K200" s="283"/>
      <c r="L200" s="283"/>
      <c r="M200" s="283"/>
      <c r="N200" s="283"/>
    </row>
    <row r="201" spans="9:14" x14ac:dyDescent="0.3">
      <c r="I201" s="283" t="str">
        <f>IF(B201="","",COUNTIF($B$6:B201,"&gt;&amp;0"))</f>
        <v/>
      </c>
      <c r="J201" s="283"/>
      <c r="K201" s="283"/>
      <c r="L201" s="283"/>
      <c r="M201" s="283"/>
      <c r="N201" s="283"/>
    </row>
    <row r="202" spans="9:14" x14ac:dyDescent="0.3">
      <c r="I202" s="283" t="str">
        <f>IF(B202="","",COUNTIF($B$6:B202,"&gt;&amp;0"))</f>
        <v/>
      </c>
      <c r="J202" s="283"/>
      <c r="K202" s="283"/>
      <c r="L202" s="283"/>
      <c r="M202" s="283"/>
      <c r="N202" s="283"/>
    </row>
  </sheetData>
  <mergeCells count="2">
    <mergeCell ref="A1:N1"/>
    <mergeCell ref="A3:N3"/>
  </mergeCells>
  <conditionalFormatting sqref="A1:A65536">
    <cfRule type="cellIs" dxfId="7" priority="1" stopIfTrue="1" operator="equal">
      <formula>"#"</formula>
    </cfRule>
    <cfRule type="cellIs" dxfId="6" priority="2" stopIfTrue="1" operator="equal">
      <formula>3</formula>
    </cfRule>
    <cfRule type="cellIs" dxfId="5" priority="3" stopIfTrue="1" operator="equal">
      <formula>2</formula>
    </cfRule>
    <cfRule type="cellIs" dxfId="4" priority="4" stopIfTrue="1" operator="equal">
      <formula>1</formula>
    </cfRule>
  </conditionalFormatting>
  <conditionalFormatting sqref="D1 H1">
    <cfRule type="containsText" dxfId="3" priority="13" stopIfTrue="1" operator="containsText" text="Rouge">
      <formula>NOT(ISERROR(SEARCH("Rouge",D1)))</formula>
    </cfRule>
    <cfRule type="containsText" dxfId="2" priority="14" stopIfTrue="1" operator="containsText" text="Orange">
      <formula>NOT(ISERROR(SEARCH("Orange",D1)))</formula>
    </cfRule>
    <cfRule type="containsText" dxfId="1" priority="15" stopIfTrue="1" operator="containsText" text="Jaune">
      <formula>NOT(ISERROR(SEARCH("Jaune",D1)))</formula>
    </cfRule>
    <cfRule type="containsText" dxfId="0" priority="16"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sheetPr>
  <dimension ref="A1:D16"/>
  <sheetViews>
    <sheetView view="pageBreakPreview" zoomScaleNormal="100" zoomScaleSheetLayoutView="100" workbookViewId="0">
      <selection activeCell="H35" sqref="H35"/>
    </sheetView>
  </sheetViews>
  <sheetFormatPr baseColWidth="10" defaultColWidth="11.44140625" defaultRowHeight="13.2" x14ac:dyDescent="0.3"/>
  <cols>
    <col min="1" max="1" width="7.5546875" style="21" customWidth="1"/>
    <col min="2" max="2" width="9.33203125" style="21" customWidth="1"/>
    <col min="3" max="3" width="13.5546875" style="21" customWidth="1"/>
    <col min="4" max="4" width="19.33203125" style="21" customWidth="1"/>
    <col min="5" max="16384" width="11.44140625" style="21"/>
  </cols>
  <sheetData>
    <row r="1" spans="1:4" x14ac:dyDescent="0.3">
      <c r="A1" s="40" t="s">
        <v>328</v>
      </c>
      <c r="B1" s="40" t="s">
        <v>111</v>
      </c>
      <c r="C1" s="40" t="s">
        <v>190</v>
      </c>
      <c r="D1" s="40" t="s">
        <v>329</v>
      </c>
    </row>
    <row r="2" spans="1:4" ht="29.25" customHeight="1" x14ac:dyDescent="0.3">
      <c r="A2" s="41" t="s">
        <v>105</v>
      </c>
      <c r="B2" s="42" t="s">
        <v>15</v>
      </c>
      <c r="C2" s="42" t="s">
        <v>6</v>
      </c>
      <c r="D2" s="42" t="s">
        <v>252</v>
      </c>
    </row>
    <row r="3" spans="1:4" x14ac:dyDescent="0.3">
      <c r="A3" s="43"/>
      <c r="B3" s="77">
        <v>1</v>
      </c>
      <c r="C3" s="43"/>
      <c r="D3" s="43"/>
    </row>
    <row r="4" spans="1:4" x14ac:dyDescent="0.3">
      <c r="A4" s="43" t="s">
        <v>104</v>
      </c>
      <c r="B4" s="77">
        <v>2</v>
      </c>
      <c r="C4" s="43" t="s">
        <v>157</v>
      </c>
      <c r="D4" s="43" t="s">
        <v>24</v>
      </c>
    </row>
    <row r="5" spans="1:4" x14ac:dyDescent="0.3">
      <c r="B5" s="77">
        <v>3</v>
      </c>
      <c r="C5" s="43" t="s">
        <v>158</v>
      </c>
      <c r="D5" s="43" t="s">
        <v>25</v>
      </c>
    </row>
    <row r="6" spans="1:4" x14ac:dyDescent="0.3">
      <c r="B6" s="77" t="s">
        <v>156</v>
      </c>
      <c r="C6" s="43" t="s">
        <v>239</v>
      </c>
      <c r="D6" s="43" t="s">
        <v>191</v>
      </c>
    </row>
    <row r="7" spans="1:4" x14ac:dyDescent="0.3">
      <c r="B7" s="77" t="s">
        <v>191</v>
      </c>
      <c r="C7" s="43" t="s">
        <v>228</v>
      </c>
    </row>
    <row r="8" spans="1:4" x14ac:dyDescent="0.3">
      <c r="C8" s="43" t="s">
        <v>240</v>
      </c>
    </row>
    <row r="9" spans="1:4" x14ac:dyDescent="0.3">
      <c r="C9" s="43" t="s">
        <v>159</v>
      </c>
    </row>
    <row r="10" spans="1:4" x14ac:dyDescent="0.3">
      <c r="C10" s="43" t="s">
        <v>160</v>
      </c>
    </row>
    <row r="11" spans="1:4" x14ac:dyDescent="0.3">
      <c r="C11" s="43" t="s">
        <v>161</v>
      </c>
    </row>
    <row r="12" spans="1:4" x14ac:dyDescent="0.3">
      <c r="C12" s="43" t="s">
        <v>162</v>
      </c>
    </row>
    <row r="13" spans="1:4" x14ac:dyDescent="0.3">
      <c r="C13" s="43" t="s">
        <v>163</v>
      </c>
    </row>
    <row r="14" spans="1:4" x14ac:dyDescent="0.3">
      <c r="C14" s="43" t="s">
        <v>454</v>
      </c>
    </row>
    <row r="15" spans="1:4" x14ac:dyDescent="0.3">
      <c r="C15" s="43" t="s">
        <v>455</v>
      </c>
    </row>
    <row r="16" spans="1:4" x14ac:dyDescent="0.3">
      <c r="C16" s="43" t="s">
        <v>456</v>
      </c>
    </row>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64F21-A13A-43EB-9DAC-05A52EC3C8E0}">
  <dimension ref="A1:B36"/>
  <sheetViews>
    <sheetView view="pageBreakPreview" zoomScaleNormal="100" zoomScaleSheetLayoutView="100" workbookViewId="0">
      <pane ySplit="1" topLeftCell="A2" activePane="bottomLeft" state="frozenSplit"/>
      <selection sqref="A1:J1"/>
      <selection pane="bottomLeft" sqref="A1:B1"/>
    </sheetView>
  </sheetViews>
  <sheetFormatPr baseColWidth="10" defaultColWidth="11.44140625" defaultRowHeight="13.2" x14ac:dyDescent="0.25"/>
  <cols>
    <col min="1" max="1" width="5.109375" style="46" customWidth="1"/>
    <col min="2" max="2" width="124.109375" style="46" customWidth="1"/>
    <col min="3" max="16384" width="11.44140625" style="46"/>
  </cols>
  <sheetData>
    <row r="1" spans="1:2" ht="35.1" customHeight="1" x14ac:dyDescent="0.25">
      <c r="A1" s="305" t="s">
        <v>241</v>
      </c>
      <c r="B1" s="305"/>
    </row>
    <row r="3" spans="1:2" ht="56.25" customHeight="1" x14ac:dyDescent="0.25">
      <c r="A3" s="320" t="s">
        <v>591</v>
      </c>
      <c r="B3" s="320"/>
    </row>
    <row r="4" spans="1:2" x14ac:dyDescent="0.25">
      <c r="A4" s="274"/>
      <c r="B4" s="274"/>
    </row>
    <row r="5" spans="1:2" x14ac:dyDescent="0.25">
      <c r="A5" s="319" t="s">
        <v>242</v>
      </c>
      <c r="B5" s="319"/>
    </row>
    <row r="6" spans="1:2" x14ac:dyDescent="0.25">
      <c r="A6" s="274"/>
      <c r="B6" s="274" t="s">
        <v>322</v>
      </c>
    </row>
    <row r="7" spans="1:2" x14ac:dyDescent="0.25">
      <c r="A7" s="274"/>
      <c r="B7" s="274" t="s">
        <v>592</v>
      </c>
    </row>
    <row r="8" spans="1:2" x14ac:dyDescent="0.25">
      <c r="A8" s="274"/>
      <c r="B8" s="274" t="s">
        <v>593</v>
      </c>
    </row>
    <row r="9" spans="1:2" x14ac:dyDescent="0.25">
      <c r="A9" s="274"/>
      <c r="B9" s="274" t="s">
        <v>594</v>
      </c>
    </row>
    <row r="10" spans="1:2" x14ac:dyDescent="0.25">
      <c r="A10" s="274"/>
      <c r="B10" s="274" t="s">
        <v>595</v>
      </c>
    </row>
    <row r="11" spans="1:2" x14ac:dyDescent="0.25">
      <c r="A11" s="274"/>
      <c r="B11" s="274" t="s">
        <v>1075</v>
      </c>
    </row>
    <row r="12" spans="1:2" ht="26.4" x14ac:dyDescent="0.25">
      <c r="A12" s="274"/>
      <c r="B12" s="274" t="s">
        <v>596</v>
      </c>
    </row>
    <row r="13" spans="1:2" x14ac:dyDescent="0.25">
      <c r="A13" s="274"/>
      <c r="B13" s="274"/>
    </row>
    <row r="14" spans="1:2" x14ac:dyDescent="0.25">
      <c r="A14" s="319" t="s">
        <v>1076</v>
      </c>
      <c r="B14" s="321"/>
    </row>
    <row r="15" spans="1:2" x14ac:dyDescent="0.25">
      <c r="A15" s="274"/>
      <c r="B15" s="274" t="s">
        <v>1077</v>
      </c>
    </row>
    <row r="16" spans="1:2" x14ac:dyDescent="0.25">
      <c r="A16" s="274"/>
      <c r="B16" s="274" t="s">
        <v>597</v>
      </c>
    </row>
    <row r="17" spans="1:2" x14ac:dyDescent="0.25">
      <c r="A17" s="274"/>
      <c r="B17" s="274" t="s">
        <v>598</v>
      </c>
    </row>
    <row r="18" spans="1:2" x14ac:dyDescent="0.25">
      <c r="A18" s="274"/>
      <c r="B18" s="274"/>
    </row>
    <row r="19" spans="1:2" x14ac:dyDescent="0.25">
      <c r="A19" s="319" t="s">
        <v>1078</v>
      </c>
      <c r="B19" s="319"/>
    </row>
    <row r="20" spans="1:2" x14ac:dyDescent="0.25">
      <c r="A20" s="274"/>
      <c r="B20" s="274" t="s">
        <v>503</v>
      </c>
    </row>
    <row r="21" spans="1:2" x14ac:dyDescent="0.25">
      <c r="A21" s="274"/>
      <c r="B21" s="274" t="s">
        <v>243</v>
      </c>
    </row>
    <row r="22" spans="1:2" ht="26.4" x14ac:dyDescent="0.25">
      <c r="A22" s="274"/>
      <c r="B22" s="274" t="s">
        <v>776</v>
      </c>
    </row>
    <row r="23" spans="1:2" x14ac:dyDescent="0.25">
      <c r="A23" s="274"/>
      <c r="B23" s="274" t="s">
        <v>764</v>
      </c>
    </row>
    <row r="24" spans="1:2" x14ac:dyDescent="0.25">
      <c r="A24" s="274"/>
      <c r="B24" s="274" t="s">
        <v>599</v>
      </c>
    </row>
    <row r="25" spans="1:2" ht="26.4" x14ac:dyDescent="0.25">
      <c r="A25" s="274"/>
      <c r="B25" s="102" t="s">
        <v>765</v>
      </c>
    </row>
    <row r="26" spans="1:2" x14ac:dyDescent="0.25">
      <c r="A26" s="274"/>
      <c r="B26" s="274"/>
    </row>
    <row r="27" spans="1:2" x14ac:dyDescent="0.25">
      <c r="A27" s="319" t="s">
        <v>1239</v>
      </c>
      <c r="B27" s="319"/>
    </row>
    <row r="28" spans="1:2" x14ac:dyDescent="0.25">
      <c r="A28" s="274"/>
      <c r="B28" s="274" t="s">
        <v>600</v>
      </c>
    </row>
    <row r="29" spans="1:2" x14ac:dyDescent="0.25">
      <c r="A29" s="274"/>
      <c r="B29" s="274" t="s">
        <v>601</v>
      </c>
    </row>
    <row r="30" spans="1:2" x14ac:dyDescent="0.25">
      <c r="A30" s="274"/>
      <c r="B30" s="102" t="s">
        <v>602</v>
      </c>
    </row>
    <row r="31" spans="1:2" x14ac:dyDescent="0.25">
      <c r="A31" s="274"/>
      <c r="B31" s="102" t="s">
        <v>603</v>
      </c>
    </row>
    <row r="32" spans="1:2" x14ac:dyDescent="0.25">
      <c r="A32" s="274"/>
      <c r="B32" s="102" t="s">
        <v>1240</v>
      </c>
    </row>
    <row r="34" spans="1:2" x14ac:dyDescent="0.25">
      <c r="A34" s="319" t="s">
        <v>1241</v>
      </c>
      <c r="B34" s="319"/>
    </row>
    <row r="35" spans="1:2" x14ac:dyDescent="0.25">
      <c r="A35" s="274"/>
      <c r="B35" s="102" t="s">
        <v>1242</v>
      </c>
    </row>
    <row r="36" spans="1:2" ht="26.4" x14ac:dyDescent="0.25">
      <c r="A36" s="274"/>
      <c r="B36" s="102" t="s">
        <v>1243</v>
      </c>
    </row>
  </sheetData>
  <mergeCells count="7">
    <mergeCell ref="A34:B34"/>
    <mergeCell ref="A1:B1"/>
    <mergeCell ref="A3:B3"/>
    <mergeCell ref="A5:B5"/>
    <mergeCell ref="A14:B14"/>
    <mergeCell ref="A19:B19"/>
    <mergeCell ref="A27:B27"/>
  </mergeCell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25" max="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2BCE-5423-48B5-AF46-A6936838F8ED}">
  <dimension ref="A1:B107"/>
  <sheetViews>
    <sheetView view="pageBreakPreview" zoomScaleNormal="100" zoomScaleSheetLayoutView="100" workbookViewId="0">
      <pane ySplit="1" topLeftCell="A41" activePane="bottomLeft" state="frozenSplit"/>
      <selection sqref="A1:J1"/>
      <selection pane="bottomLeft" activeCell="B71" sqref="B71"/>
    </sheetView>
  </sheetViews>
  <sheetFormatPr baseColWidth="10" defaultRowHeight="14.4" x14ac:dyDescent="0.3"/>
  <cols>
    <col min="1" max="1" width="13.109375" customWidth="1"/>
    <col min="2" max="2" width="117" customWidth="1"/>
  </cols>
  <sheetData>
    <row r="1" spans="1:2" ht="35.1" customHeight="1" x14ac:dyDescent="0.3">
      <c r="A1" s="305" t="s">
        <v>26</v>
      </c>
      <c r="B1" s="305"/>
    </row>
    <row r="2" spans="1:2" ht="15" customHeight="1" x14ac:dyDescent="0.45">
      <c r="A2" s="278"/>
      <c r="B2" s="278"/>
    </row>
    <row r="3" spans="1:2" ht="15" customHeight="1" x14ac:dyDescent="0.3">
      <c r="A3" s="15" t="s">
        <v>27</v>
      </c>
      <c r="B3" s="17" t="s">
        <v>28</v>
      </c>
    </row>
    <row r="4" spans="1:2" ht="15" customHeight="1" x14ac:dyDescent="0.3">
      <c r="A4" s="58" t="s">
        <v>29</v>
      </c>
      <c r="B4" s="59" t="s">
        <v>30</v>
      </c>
    </row>
    <row r="5" spans="1:2" ht="15" customHeight="1" x14ac:dyDescent="0.3">
      <c r="A5" s="58" t="s">
        <v>856</v>
      </c>
      <c r="B5" s="59" t="s">
        <v>857</v>
      </c>
    </row>
    <row r="6" spans="1:2" ht="15" customHeight="1" x14ac:dyDescent="0.3">
      <c r="A6" s="58" t="s">
        <v>31</v>
      </c>
      <c r="B6" s="59" t="s">
        <v>32</v>
      </c>
    </row>
    <row r="7" spans="1:2" ht="15" customHeight="1" x14ac:dyDescent="0.3">
      <c r="A7" s="58" t="s">
        <v>201</v>
      </c>
      <c r="B7" s="59" t="s">
        <v>904</v>
      </c>
    </row>
    <row r="8" spans="1:2" ht="15" customHeight="1" x14ac:dyDescent="0.3">
      <c r="A8" s="58" t="s">
        <v>905</v>
      </c>
      <c r="B8" s="59" t="s">
        <v>906</v>
      </c>
    </row>
    <row r="9" spans="1:2" ht="15" customHeight="1" x14ac:dyDescent="0.3">
      <c r="A9" s="58" t="s">
        <v>33</v>
      </c>
      <c r="B9" s="59" t="s">
        <v>34</v>
      </c>
    </row>
    <row r="10" spans="1:2" ht="15" customHeight="1" x14ac:dyDescent="0.3">
      <c r="A10" s="58" t="s">
        <v>631</v>
      </c>
      <c r="B10" s="59" t="s">
        <v>632</v>
      </c>
    </row>
    <row r="11" spans="1:2" ht="15" customHeight="1" x14ac:dyDescent="0.3">
      <c r="A11" s="58" t="s">
        <v>208</v>
      </c>
      <c r="B11" s="59" t="s">
        <v>209</v>
      </c>
    </row>
    <row r="12" spans="1:2" ht="15" customHeight="1" x14ac:dyDescent="0.3">
      <c r="A12" s="58" t="s">
        <v>318</v>
      </c>
      <c r="B12" s="59" t="s">
        <v>319</v>
      </c>
    </row>
    <row r="13" spans="1:2" ht="15" customHeight="1" x14ac:dyDescent="0.3">
      <c r="A13" s="58" t="s">
        <v>702</v>
      </c>
      <c r="B13" s="59" t="s">
        <v>703</v>
      </c>
    </row>
    <row r="14" spans="1:2" ht="15" customHeight="1" x14ac:dyDescent="0.3">
      <c r="A14" s="58" t="s">
        <v>210</v>
      </c>
      <c r="B14" s="59" t="s">
        <v>35</v>
      </c>
    </row>
    <row r="15" spans="1:2" ht="15" customHeight="1" x14ac:dyDescent="0.3">
      <c r="A15" s="58" t="s">
        <v>867</v>
      </c>
      <c r="B15" s="59" t="s">
        <v>868</v>
      </c>
    </row>
    <row r="16" spans="1:2" ht="15" customHeight="1" x14ac:dyDescent="0.3">
      <c r="A16" s="58" t="s">
        <v>211</v>
      </c>
      <c r="B16" s="59" t="s">
        <v>36</v>
      </c>
    </row>
    <row r="17" spans="1:2" ht="15" customHeight="1" x14ac:dyDescent="0.3">
      <c r="A17" s="58" t="s">
        <v>907</v>
      </c>
      <c r="B17" s="59" t="s">
        <v>908</v>
      </c>
    </row>
    <row r="18" spans="1:2" ht="15" customHeight="1" x14ac:dyDescent="0.3">
      <c r="A18" s="58" t="s">
        <v>909</v>
      </c>
      <c r="B18" s="59" t="s">
        <v>910</v>
      </c>
    </row>
    <row r="19" spans="1:2" ht="15" customHeight="1" x14ac:dyDescent="0.3">
      <c r="A19" s="58" t="s">
        <v>212</v>
      </c>
      <c r="B19" s="59" t="s">
        <v>37</v>
      </c>
    </row>
    <row r="20" spans="1:2" s="195" customFormat="1" ht="15" customHeight="1" x14ac:dyDescent="0.3">
      <c r="A20" s="193" t="s">
        <v>213</v>
      </c>
      <c r="B20" s="194" t="s">
        <v>38</v>
      </c>
    </row>
    <row r="21" spans="1:2" s="195" customFormat="1" ht="15" customHeight="1" x14ac:dyDescent="0.3">
      <c r="A21" s="193" t="s">
        <v>911</v>
      </c>
      <c r="B21" s="194" t="s">
        <v>912</v>
      </c>
    </row>
    <row r="22" spans="1:2" ht="15" customHeight="1" x14ac:dyDescent="0.3">
      <c r="A22" s="58" t="s">
        <v>39</v>
      </c>
      <c r="B22" s="59" t="s">
        <v>913</v>
      </c>
    </row>
    <row r="23" spans="1:2" ht="15" customHeight="1" x14ac:dyDescent="0.3">
      <c r="A23" s="58" t="s">
        <v>914</v>
      </c>
      <c r="B23" s="59" t="s">
        <v>915</v>
      </c>
    </row>
    <row r="24" spans="1:2" ht="15" customHeight="1" x14ac:dyDescent="0.3">
      <c r="A24" s="58" t="s">
        <v>40</v>
      </c>
      <c r="B24" s="59" t="s">
        <v>41</v>
      </c>
    </row>
    <row r="25" spans="1:2" ht="15" customHeight="1" x14ac:dyDescent="0.3">
      <c r="A25" s="58" t="s">
        <v>980</v>
      </c>
      <c r="B25" s="59" t="s">
        <v>981</v>
      </c>
    </row>
    <row r="26" spans="1:2" ht="15" customHeight="1" x14ac:dyDescent="0.3">
      <c r="A26" s="58" t="s">
        <v>214</v>
      </c>
      <c r="B26" s="59" t="s">
        <v>42</v>
      </c>
    </row>
    <row r="27" spans="1:2" ht="15" customHeight="1" x14ac:dyDescent="0.3">
      <c r="A27" s="58" t="s">
        <v>982</v>
      </c>
      <c r="B27" s="59" t="s">
        <v>983</v>
      </c>
    </row>
    <row r="28" spans="1:2" ht="15" customHeight="1" x14ac:dyDescent="0.3">
      <c r="A28" s="58" t="s">
        <v>43</v>
      </c>
      <c r="B28" s="59" t="s">
        <v>44</v>
      </c>
    </row>
    <row r="29" spans="1:2" ht="15" customHeight="1" x14ac:dyDescent="0.3">
      <c r="A29" s="58" t="s">
        <v>45</v>
      </c>
      <c r="B29" s="59" t="s">
        <v>46</v>
      </c>
    </row>
    <row r="30" spans="1:2" ht="15" customHeight="1" x14ac:dyDescent="0.3">
      <c r="A30" s="58" t="s">
        <v>244</v>
      </c>
      <c r="B30" s="59" t="s">
        <v>245</v>
      </c>
    </row>
    <row r="31" spans="1:2" ht="15" customHeight="1" x14ac:dyDescent="0.3">
      <c r="A31" s="58" t="s">
        <v>858</v>
      </c>
      <c r="B31" s="59" t="s">
        <v>859</v>
      </c>
    </row>
    <row r="32" spans="1:2" ht="15" customHeight="1" x14ac:dyDescent="0.3">
      <c r="A32" s="58" t="s">
        <v>48</v>
      </c>
      <c r="B32" s="59" t="s">
        <v>49</v>
      </c>
    </row>
    <row r="33" spans="1:2" ht="15" customHeight="1" x14ac:dyDescent="0.3">
      <c r="A33" s="58" t="s">
        <v>215</v>
      </c>
      <c r="B33" s="59" t="s">
        <v>47</v>
      </c>
    </row>
    <row r="34" spans="1:2" ht="15" customHeight="1" x14ac:dyDescent="0.3">
      <c r="A34" s="58" t="s">
        <v>50</v>
      </c>
      <c r="B34" s="59" t="s">
        <v>51</v>
      </c>
    </row>
    <row r="35" spans="1:2" ht="15" customHeight="1" x14ac:dyDescent="0.3">
      <c r="A35" s="58" t="s">
        <v>52</v>
      </c>
      <c r="B35" s="59" t="s">
        <v>53</v>
      </c>
    </row>
    <row r="36" spans="1:2" ht="15" customHeight="1" x14ac:dyDescent="0.3">
      <c r="A36" s="58" t="s">
        <v>696</v>
      </c>
      <c r="B36" s="59" t="s">
        <v>697</v>
      </c>
    </row>
    <row r="37" spans="1:2" ht="15" customHeight="1" x14ac:dyDescent="0.3">
      <c r="A37" s="58" t="s">
        <v>1253</v>
      </c>
      <c r="B37" s="59" t="s">
        <v>1254</v>
      </c>
    </row>
    <row r="38" spans="1:2" ht="15" customHeight="1" x14ac:dyDescent="0.3">
      <c r="A38" s="58" t="s">
        <v>860</v>
      </c>
      <c r="B38" s="59" t="s">
        <v>861</v>
      </c>
    </row>
    <row r="39" spans="1:2" ht="15" customHeight="1" x14ac:dyDescent="0.3">
      <c r="A39" s="58" t="s">
        <v>54</v>
      </c>
      <c r="B39" s="59" t="s">
        <v>55</v>
      </c>
    </row>
    <row r="40" spans="1:2" ht="15" customHeight="1" x14ac:dyDescent="0.3">
      <c r="A40" s="58" t="s">
        <v>513</v>
      </c>
      <c r="B40" s="59" t="s">
        <v>514</v>
      </c>
    </row>
    <row r="41" spans="1:2" ht="15" customHeight="1" x14ac:dyDescent="0.3">
      <c r="A41" s="58" t="s">
        <v>56</v>
      </c>
      <c r="B41" s="59" t="s">
        <v>57</v>
      </c>
    </row>
    <row r="42" spans="1:2" ht="15" customHeight="1" x14ac:dyDescent="0.3">
      <c r="A42" s="58" t="s">
        <v>216</v>
      </c>
      <c r="B42" s="59" t="s">
        <v>58</v>
      </c>
    </row>
    <row r="43" spans="1:2" ht="15" customHeight="1" x14ac:dyDescent="0.3">
      <c r="A43" s="58" t="s">
        <v>515</v>
      </c>
      <c r="B43" s="59" t="s">
        <v>516</v>
      </c>
    </row>
    <row r="44" spans="1:2" ht="15" customHeight="1" x14ac:dyDescent="0.3">
      <c r="A44" s="58" t="s">
        <v>217</v>
      </c>
      <c r="B44" s="59" t="s">
        <v>59</v>
      </c>
    </row>
    <row r="45" spans="1:2" ht="15" customHeight="1" x14ac:dyDescent="0.3">
      <c r="A45" s="58" t="s">
        <v>218</v>
      </c>
      <c r="B45" s="59" t="s">
        <v>60</v>
      </c>
    </row>
    <row r="46" spans="1:2" ht="15" customHeight="1" x14ac:dyDescent="0.3">
      <c r="A46" s="58" t="s">
        <v>61</v>
      </c>
      <c r="B46" s="59" t="s">
        <v>916</v>
      </c>
    </row>
    <row r="47" spans="1:2" ht="15" customHeight="1" x14ac:dyDescent="0.3">
      <c r="A47" s="58" t="s">
        <v>917</v>
      </c>
      <c r="B47" s="59" t="s">
        <v>918</v>
      </c>
    </row>
    <row r="48" spans="1:2" ht="15" customHeight="1" x14ac:dyDescent="0.3">
      <c r="A48" s="58" t="s">
        <v>219</v>
      </c>
      <c r="B48" s="59" t="s">
        <v>62</v>
      </c>
    </row>
    <row r="49" spans="1:2" ht="15" customHeight="1" x14ac:dyDescent="0.3">
      <c r="A49" s="58" t="s">
        <v>66</v>
      </c>
      <c r="B49" s="59" t="s">
        <v>67</v>
      </c>
    </row>
    <row r="50" spans="1:2" ht="15" customHeight="1" x14ac:dyDescent="0.3">
      <c r="A50" s="58" t="s">
        <v>63</v>
      </c>
      <c r="B50" s="59" t="s">
        <v>919</v>
      </c>
    </row>
    <row r="51" spans="1:2" ht="15" customHeight="1" x14ac:dyDescent="0.3">
      <c r="A51" s="58" t="s">
        <v>920</v>
      </c>
      <c r="B51" s="59" t="s">
        <v>921</v>
      </c>
    </row>
    <row r="52" spans="1:2" ht="15" customHeight="1" x14ac:dyDescent="0.3">
      <c r="A52" s="58" t="s">
        <v>64</v>
      </c>
      <c r="B52" s="59" t="s">
        <v>65</v>
      </c>
    </row>
    <row r="53" spans="1:2" ht="15" customHeight="1" x14ac:dyDescent="0.3">
      <c r="A53" s="58" t="s">
        <v>68</v>
      </c>
      <c r="B53" s="59" t="s">
        <v>69</v>
      </c>
    </row>
    <row r="54" spans="1:2" ht="15" customHeight="1" x14ac:dyDescent="0.3">
      <c r="A54" s="58" t="s">
        <v>220</v>
      </c>
      <c r="B54" s="59" t="s">
        <v>70</v>
      </c>
    </row>
    <row r="55" spans="1:2" ht="15" customHeight="1" x14ac:dyDescent="0.3">
      <c r="A55" s="58" t="s">
        <v>202</v>
      </c>
      <c r="B55" s="59" t="s">
        <v>203</v>
      </c>
    </row>
    <row r="56" spans="1:2" ht="15" customHeight="1" x14ac:dyDescent="0.3">
      <c r="A56" s="58" t="s">
        <v>71</v>
      </c>
      <c r="B56" s="59" t="s">
        <v>1042</v>
      </c>
    </row>
    <row r="57" spans="1:2" ht="15" customHeight="1" x14ac:dyDescent="0.3">
      <c r="A57" s="58" t="s">
        <v>72</v>
      </c>
      <c r="B57" s="59" t="s">
        <v>1043</v>
      </c>
    </row>
    <row r="58" spans="1:2" ht="15" customHeight="1" x14ac:dyDescent="0.3">
      <c r="A58" s="58" t="s">
        <v>73</v>
      </c>
      <c r="B58" s="59" t="s">
        <v>1044</v>
      </c>
    </row>
    <row r="59" spans="1:2" ht="15" customHeight="1" x14ac:dyDescent="0.3">
      <c r="A59" s="58" t="s">
        <v>922</v>
      </c>
      <c r="B59" s="59" t="s">
        <v>1045</v>
      </c>
    </row>
    <row r="60" spans="1:2" ht="15" customHeight="1" x14ac:dyDescent="0.3">
      <c r="A60" s="58" t="s">
        <v>221</v>
      </c>
      <c r="B60" s="59" t="s">
        <v>74</v>
      </c>
    </row>
    <row r="61" spans="1:2" ht="15" customHeight="1" x14ac:dyDescent="0.3">
      <c r="A61" s="58" t="s">
        <v>204</v>
      </c>
      <c r="B61" s="59" t="s">
        <v>205</v>
      </c>
    </row>
    <row r="62" spans="1:2" ht="15" customHeight="1" x14ac:dyDescent="0.3">
      <c r="A62" s="58" t="s">
        <v>75</v>
      </c>
      <c r="B62" s="59" t="s">
        <v>947</v>
      </c>
    </row>
    <row r="63" spans="1:2" ht="15" customHeight="1" x14ac:dyDescent="0.3">
      <c r="A63" s="58" t="s">
        <v>945</v>
      </c>
      <c r="B63" s="59" t="s">
        <v>946</v>
      </c>
    </row>
    <row r="64" spans="1:2" ht="15" customHeight="1" x14ac:dyDescent="0.3">
      <c r="A64" s="58" t="s">
        <v>1260</v>
      </c>
      <c r="B64" s="59" t="s">
        <v>1261</v>
      </c>
    </row>
    <row r="65" spans="1:2" ht="15" customHeight="1" x14ac:dyDescent="0.3">
      <c r="A65" s="58" t="s">
        <v>811</v>
      </c>
      <c r="B65" s="59" t="s">
        <v>812</v>
      </c>
    </row>
    <row r="66" spans="1:2" ht="15" customHeight="1" x14ac:dyDescent="0.3">
      <c r="A66" s="58" t="s">
        <v>987</v>
      </c>
      <c r="B66" s="59" t="s">
        <v>988</v>
      </c>
    </row>
    <row r="67" spans="1:2" ht="15" customHeight="1" x14ac:dyDescent="0.3">
      <c r="A67" s="58" t="s">
        <v>76</v>
      </c>
      <c r="B67" s="59" t="s">
        <v>77</v>
      </c>
    </row>
    <row r="68" spans="1:2" ht="15" customHeight="1" x14ac:dyDescent="0.3">
      <c r="A68" s="58" t="s">
        <v>233</v>
      </c>
      <c r="B68" s="59" t="s">
        <v>234</v>
      </c>
    </row>
    <row r="69" spans="1:2" ht="15" customHeight="1" x14ac:dyDescent="0.3">
      <c r="A69" s="58" t="s">
        <v>78</v>
      </c>
      <c r="B69" s="59" t="s">
        <v>79</v>
      </c>
    </row>
    <row r="70" spans="1:2" ht="15" customHeight="1" x14ac:dyDescent="0.3">
      <c r="A70" s="58" t="s">
        <v>222</v>
      </c>
      <c r="B70" s="59" t="s">
        <v>80</v>
      </c>
    </row>
    <row r="71" spans="1:2" ht="15" customHeight="1" x14ac:dyDescent="0.3">
      <c r="A71" s="58" t="s">
        <v>231</v>
      </c>
      <c r="B71" s="59" t="s">
        <v>232</v>
      </c>
    </row>
    <row r="72" spans="1:2" ht="15" customHeight="1" x14ac:dyDescent="0.3">
      <c r="A72" s="58" t="s">
        <v>984</v>
      </c>
      <c r="B72" s="59" t="s">
        <v>985</v>
      </c>
    </row>
    <row r="73" spans="1:2" ht="15" customHeight="1" x14ac:dyDescent="0.3">
      <c r="A73" s="58" t="s">
        <v>923</v>
      </c>
      <c r="B73" s="59" t="s">
        <v>986</v>
      </c>
    </row>
    <row r="74" spans="1:2" ht="15" customHeight="1" x14ac:dyDescent="0.3">
      <c r="A74" s="58" t="s">
        <v>81</v>
      </c>
      <c r="B74" s="59" t="s">
        <v>82</v>
      </c>
    </row>
    <row r="75" spans="1:2" ht="15" customHeight="1" x14ac:dyDescent="0.3">
      <c r="A75" s="58" t="s">
        <v>206</v>
      </c>
      <c r="B75" s="59" t="s">
        <v>207</v>
      </c>
    </row>
    <row r="76" spans="1:2" ht="15" customHeight="1" x14ac:dyDescent="0.3">
      <c r="A76" s="58" t="s">
        <v>1033</v>
      </c>
      <c r="B76" s="59" t="s">
        <v>1034</v>
      </c>
    </row>
    <row r="77" spans="1:2" ht="15" customHeight="1" x14ac:dyDescent="0.3">
      <c r="A77" s="58" t="s">
        <v>894</v>
      </c>
      <c r="B77" s="59" t="s">
        <v>895</v>
      </c>
    </row>
    <row r="78" spans="1:2" ht="15" customHeight="1" x14ac:dyDescent="0.3">
      <c r="A78" s="58" t="s">
        <v>666</v>
      </c>
      <c r="B78" s="59" t="s">
        <v>924</v>
      </c>
    </row>
    <row r="79" spans="1:2" ht="15" customHeight="1" x14ac:dyDescent="0.3">
      <c r="A79" s="58" t="s">
        <v>1244</v>
      </c>
      <c r="B79" s="59" t="s">
        <v>1245</v>
      </c>
    </row>
    <row r="80" spans="1:2" ht="15" customHeight="1" x14ac:dyDescent="0.3">
      <c r="A80" s="58" t="s">
        <v>761</v>
      </c>
      <c r="B80" s="59" t="s">
        <v>762</v>
      </c>
    </row>
    <row r="81" spans="1:2" ht="15" customHeight="1" x14ac:dyDescent="0.3">
      <c r="A81" s="58" t="s">
        <v>813</v>
      </c>
      <c r="B81" s="59" t="s">
        <v>814</v>
      </c>
    </row>
    <row r="82" spans="1:2" ht="15" customHeight="1" x14ac:dyDescent="0.3">
      <c r="A82" s="58" t="s">
        <v>83</v>
      </c>
      <c r="B82" s="59" t="s">
        <v>84</v>
      </c>
    </row>
    <row r="83" spans="1:2" ht="15" customHeight="1" x14ac:dyDescent="0.3">
      <c r="A83" s="58" t="s">
        <v>698</v>
      </c>
      <c r="B83" s="59" t="s">
        <v>699</v>
      </c>
    </row>
    <row r="84" spans="1:2" ht="15" customHeight="1" x14ac:dyDescent="0.3">
      <c r="A84" s="58" t="s">
        <v>85</v>
      </c>
      <c r="B84" s="59" t="s">
        <v>86</v>
      </c>
    </row>
    <row r="85" spans="1:2" ht="15" customHeight="1" x14ac:dyDescent="0.3">
      <c r="A85" s="58" t="s">
        <v>323</v>
      </c>
      <c r="B85" s="59" t="s">
        <v>324</v>
      </c>
    </row>
    <row r="86" spans="1:2" ht="15" customHeight="1" x14ac:dyDescent="0.3">
      <c r="A86" s="58" t="s">
        <v>87</v>
      </c>
      <c r="B86" s="59" t="s">
        <v>88</v>
      </c>
    </row>
    <row r="87" spans="1:2" ht="15" customHeight="1" x14ac:dyDescent="0.3">
      <c r="A87" s="58" t="s">
        <v>511</v>
      </c>
      <c r="B87" s="59" t="s">
        <v>512</v>
      </c>
    </row>
    <row r="88" spans="1:2" ht="15" customHeight="1" x14ac:dyDescent="0.3">
      <c r="A88" s="58" t="s">
        <v>700</v>
      </c>
      <c r="B88" s="59" t="s">
        <v>701</v>
      </c>
    </row>
    <row r="89" spans="1:2" ht="15" customHeight="1" x14ac:dyDescent="0.3">
      <c r="A89" s="58" t="s">
        <v>223</v>
      </c>
      <c r="B89" s="59" t="s">
        <v>224</v>
      </c>
    </row>
    <row r="90" spans="1:2" ht="15" customHeight="1" x14ac:dyDescent="0.3">
      <c r="A90" s="58" t="s">
        <v>89</v>
      </c>
      <c r="B90" s="59" t="s">
        <v>925</v>
      </c>
    </row>
    <row r="91" spans="1:2" ht="15" customHeight="1" x14ac:dyDescent="0.3">
      <c r="A91" s="58" t="s">
        <v>926</v>
      </c>
      <c r="B91" s="59" t="s">
        <v>927</v>
      </c>
    </row>
    <row r="92" spans="1:2" ht="15" customHeight="1" x14ac:dyDescent="0.3">
      <c r="A92" s="58" t="s">
        <v>928</v>
      </c>
      <c r="B92" s="59" t="s">
        <v>929</v>
      </c>
    </row>
    <row r="93" spans="1:2" ht="15" customHeight="1" x14ac:dyDescent="0.3">
      <c r="A93" s="58" t="s">
        <v>90</v>
      </c>
      <c r="B93" s="59" t="s">
        <v>91</v>
      </c>
    </row>
    <row r="94" spans="1:2" ht="15" customHeight="1" x14ac:dyDescent="0.3">
      <c r="A94" s="58" t="s">
        <v>225</v>
      </c>
      <c r="B94" s="59" t="s">
        <v>92</v>
      </c>
    </row>
    <row r="95" spans="1:2" ht="15" customHeight="1" x14ac:dyDescent="0.3">
      <c r="A95" s="58" t="s">
        <v>93</v>
      </c>
      <c r="B95" s="59" t="s">
        <v>94</v>
      </c>
    </row>
    <row r="96" spans="1:2" ht="15" customHeight="1" x14ac:dyDescent="0.3">
      <c r="A96" s="58" t="s">
        <v>815</v>
      </c>
      <c r="B96" s="59" t="s">
        <v>816</v>
      </c>
    </row>
    <row r="97" spans="1:2" ht="15" customHeight="1" x14ac:dyDescent="0.3">
      <c r="A97" s="58" t="s">
        <v>229</v>
      </c>
      <c r="B97" s="59" t="s">
        <v>230</v>
      </c>
    </row>
    <row r="98" spans="1:2" ht="15" customHeight="1" x14ac:dyDescent="0.3">
      <c r="A98" s="58" t="s">
        <v>95</v>
      </c>
      <c r="B98" s="59" t="s">
        <v>96</v>
      </c>
    </row>
    <row r="99" spans="1:2" ht="15" customHeight="1" x14ac:dyDescent="0.3">
      <c r="A99" s="58" t="s">
        <v>97</v>
      </c>
      <c r="B99" s="59" t="s">
        <v>98</v>
      </c>
    </row>
    <row r="100" spans="1:2" ht="15" customHeight="1" x14ac:dyDescent="0.3">
      <c r="A100" s="58" t="s">
        <v>226</v>
      </c>
      <c r="B100" s="59" t="s">
        <v>227</v>
      </c>
    </row>
    <row r="101" spans="1:2" ht="15" customHeight="1" x14ac:dyDescent="0.3">
      <c r="A101" s="58" t="s">
        <v>898</v>
      </c>
      <c r="B101" s="59" t="s">
        <v>899</v>
      </c>
    </row>
    <row r="102" spans="1:2" ht="15" customHeight="1" x14ac:dyDescent="0.3">
      <c r="A102" s="58" t="s">
        <v>333</v>
      </c>
      <c r="B102" s="59" t="s">
        <v>334</v>
      </c>
    </row>
    <row r="103" spans="1:2" ht="15" customHeight="1" x14ac:dyDescent="0.3">
      <c r="A103" s="58" t="s">
        <v>103</v>
      </c>
      <c r="B103" s="59" t="s">
        <v>146</v>
      </c>
    </row>
    <row r="104" spans="1:2" ht="15" customHeight="1" x14ac:dyDescent="0.3">
      <c r="A104" s="58" t="s">
        <v>896</v>
      </c>
      <c r="B104" s="59" t="s">
        <v>897</v>
      </c>
    </row>
    <row r="105" spans="1:2" ht="15" customHeight="1" x14ac:dyDescent="0.3">
      <c r="A105" s="58" t="s">
        <v>633</v>
      </c>
      <c r="B105" s="59" t="s">
        <v>634</v>
      </c>
    </row>
    <row r="106" spans="1:2" x14ac:dyDescent="0.3">
      <c r="A106" s="58" t="s">
        <v>147</v>
      </c>
      <c r="B106" s="59" t="s">
        <v>148</v>
      </c>
    </row>
    <row r="107" spans="1:2" x14ac:dyDescent="0.3">
      <c r="A107" s="58" t="s">
        <v>237</v>
      </c>
      <c r="B107" s="59" t="s">
        <v>238</v>
      </c>
    </row>
  </sheetData>
  <mergeCells count="1">
    <mergeCell ref="A1:B1"/>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G93"/>
  <sheetViews>
    <sheetView view="pageBreakPreview" zoomScaleNormal="100" zoomScaleSheetLayoutView="100" workbookViewId="0">
      <pane ySplit="12" topLeftCell="A13" activePane="bottomLeft" state="frozenSplit"/>
      <selection activeCell="M18" sqref="M18"/>
      <selection pane="bottomLeft" sqref="A1:G1"/>
    </sheetView>
  </sheetViews>
  <sheetFormatPr baseColWidth="10" defaultColWidth="11.5546875" defaultRowHeight="13.2" x14ac:dyDescent="0.3"/>
  <cols>
    <col min="1" max="1" width="20.33203125" style="13" customWidth="1"/>
    <col min="2" max="2" width="4.44140625" style="118" customWidth="1"/>
    <col min="3" max="3" width="4.44140625" style="121" customWidth="1"/>
    <col min="4" max="4" width="4.44140625" style="124" customWidth="1"/>
    <col min="5" max="5" width="23.5546875" style="13" customWidth="1"/>
    <col min="6" max="6" width="6.44140625" style="21" customWidth="1"/>
    <col min="7" max="7" width="65.6640625" style="13" customWidth="1"/>
    <col min="8" max="16384" width="11.5546875" style="13"/>
  </cols>
  <sheetData>
    <row r="1" spans="1:7" ht="35.1" customHeight="1" x14ac:dyDescent="0.3">
      <c r="A1" s="305" t="s">
        <v>1004</v>
      </c>
      <c r="B1" s="305"/>
      <c r="C1" s="305"/>
      <c r="D1" s="305"/>
      <c r="E1" s="305"/>
      <c r="F1" s="305"/>
      <c r="G1" s="305"/>
    </row>
    <row r="3" spans="1:7" ht="15" customHeight="1" x14ac:dyDescent="0.3">
      <c r="A3" s="322" t="s">
        <v>705</v>
      </c>
      <c r="B3" s="323"/>
      <c r="C3" s="323"/>
      <c r="D3" s="323"/>
      <c r="E3" s="323"/>
      <c r="F3" s="323"/>
      <c r="G3" s="324"/>
    </row>
    <row r="4" spans="1:7" ht="12.75" customHeight="1" x14ac:dyDescent="0.3">
      <c r="A4" s="325" t="s">
        <v>1005</v>
      </c>
      <c r="B4" s="326"/>
      <c r="C4" s="27">
        <v>0</v>
      </c>
      <c r="D4" s="110" t="s">
        <v>704</v>
      </c>
      <c r="E4" s="110">
        <v>0</v>
      </c>
      <c r="F4" s="27"/>
      <c r="G4" s="68"/>
    </row>
    <row r="5" spans="1:7" ht="12.75" customHeight="1" x14ac:dyDescent="0.3">
      <c r="A5" s="327" t="s">
        <v>1006</v>
      </c>
      <c r="B5" s="328"/>
      <c r="C5" s="56">
        <v>0</v>
      </c>
      <c r="D5" s="102" t="s">
        <v>704</v>
      </c>
      <c r="E5" s="102">
        <v>0</v>
      </c>
      <c r="G5" s="69"/>
    </row>
    <row r="6" spans="1:7" ht="12.75" customHeight="1" x14ac:dyDescent="0.3">
      <c r="A6" s="327" t="s">
        <v>1007</v>
      </c>
      <c r="B6" s="328"/>
      <c r="C6" s="56">
        <v>0</v>
      </c>
      <c r="D6" s="102" t="s">
        <v>704</v>
      </c>
      <c r="E6" s="102">
        <v>0</v>
      </c>
      <c r="G6" s="69"/>
    </row>
    <row r="7" spans="1:7" ht="12.75" customHeight="1" x14ac:dyDescent="0.3">
      <c r="A7" s="327" t="s">
        <v>1008</v>
      </c>
      <c r="B7" s="328"/>
      <c r="C7" s="56">
        <v>0</v>
      </c>
      <c r="D7" s="102" t="s">
        <v>704</v>
      </c>
      <c r="E7" s="102">
        <v>0</v>
      </c>
      <c r="G7" s="69"/>
    </row>
    <row r="8" spans="1:7" ht="12.75" customHeight="1" x14ac:dyDescent="0.3">
      <c r="A8" s="327" t="s">
        <v>1009</v>
      </c>
      <c r="B8" s="328"/>
      <c r="C8" s="56">
        <v>0</v>
      </c>
      <c r="D8" s="102" t="s">
        <v>704</v>
      </c>
      <c r="E8" s="102">
        <v>0</v>
      </c>
      <c r="G8" s="69"/>
    </row>
    <row r="9" spans="1:7" x14ac:dyDescent="0.3">
      <c r="A9" s="329" t="s">
        <v>116</v>
      </c>
      <c r="B9" s="330"/>
      <c r="C9" s="75">
        <v>0</v>
      </c>
      <c r="D9" s="111" t="s">
        <v>704</v>
      </c>
      <c r="E9" s="111">
        <f>SUM(E4:E8)</f>
        <v>0</v>
      </c>
      <c r="F9" s="75"/>
      <c r="G9" s="72"/>
    </row>
    <row r="10" spans="1:7" x14ac:dyDescent="0.3">
      <c r="A10" s="73"/>
      <c r="B10" s="116"/>
      <c r="C10" s="119"/>
      <c r="D10" s="122"/>
      <c r="E10" s="70"/>
      <c r="F10" s="71"/>
      <c r="G10" s="72"/>
    </row>
    <row r="11" spans="1:7" ht="15" customHeight="1" x14ac:dyDescent="0.3">
      <c r="A11" s="331" t="s">
        <v>1010</v>
      </c>
      <c r="B11" s="333" t="s">
        <v>249</v>
      </c>
      <c r="C11" s="334"/>
      <c r="D11" s="335"/>
      <c r="E11" s="336" t="s">
        <v>711</v>
      </c>
      <c r="F11" s="337"/>
      <c r="G11" s="338"/>
    </row>
    <row r="12" spans="1:7" ht="20.25" customHeight="1" x14ac:dyDescent="0.3">
      <c r="A12" s="332"/>
      <c r="B12" s="197" t="s">
        <v>24</v>
      </c>
      <c r="C12" s="198" t="s">
        <v>25</v>
      </c>
      <c r="D12" s="199" t="s">
        <v>115</v>
      </c>
      <c r="E12" s="339"/>
      <c r="F12" s="340"/>
      <c r="G12" s="341"/>
    </row>
    <row r="13" spans="1:7" ht="15" customHeight="1" x14ac:dyDescent="0.3">
      <c r="A13" s="342" t="s">
        <v>967</v>
      </c>
      <c r="B13" s="343"/>
      <c r="C13" s="343"/>
      <c r="D13" s="343"/>
      <c r="E13" s="343"/>
      <c r="F13" s="343"/>
      <c r="G13" s="344"/>
    </row>
    <row r="14" spans="1:7" x14ac:dyDescent="0.3">
      <c r="A14" s="14"/>
      <c r="B14" s="117"/>
      <c r="C14" s="120"/>
      <c r="D14" s="123"/>
      <c r="E14" s="345"/>
      <c r="F14" s="346"/>
      <c r="G14" s="347"/>
    </row>
    <row r="15" spans="1:7" x14ac:dyDescent="0.3">
      <c r="A15" s="14"/>
      <c r="B15" s="117"/>
      <c r="C15" s="120"/>
      <c r="D15" s="123"/>
      <c r="E15" s="345"/>
      <c r="F15" s="346"/>
      <c r="G15" s="347"/>
    </row>
    <row r="16" spans="1:7" x14ac:dyDescent="0.3">
      <c r="A16" s="14"/>
      <c r="B16" s="117"/>
      <c r="C16" s="120"/>
      <c r="D16" s="123"/>
      <c r="E16" s="345"/>
      <c r="F16" s="346"/>
      <c r="G16" s="347"/>
    </row>
    <row r="17" spans="1:7" x14ac:dyDescent="0.3">
      <c r="A17" s="14"/>
      <c r="B17" s="117"/>
      <c r="C17" s="120"/>
      <c r="D17" s="123"/>
      <c r="E17" s="345"/>
      <c r="F17" s="346"/>
      <c r="G17" s="347"/>
    </row>
    <row r="18" spans="1:7" x14ac:dyDescent="0.3">
      <c r="A18" s="14"/>
      <c r="B18" s="117"/>
      <c r="C18" s="120"/>
      <c r="D18" s="123"/>
      <c r="E18" s="345"/>
      <c r="F18" s="346"/>
      <c r="G18" s="347"/>
    </row>
    <row r="19" spans="1:7" ht="12.75" customHeight="1" x14ac:dyDescent="0.3">
      <c r="A19" s="342" t="s">
        <v>968</v>
      </c>
      <c r="B19" s="343"/>
      <c r="C19" s="343"/>
      <c r="D19" s="343"/>
      <c r="E19" s="343"/>
      <c r="F19" s="343"/>
      <c r="G19" s="344"/>
    </row>
    <row r="20" spans="1:7" ht="15" customHeight="1" x14ac:dyDescent="0.3">
      <c r="A20" s="14"/>
      <c r="B20" s="117"/>
      <c r="C20" s="120"/>
      <c r="D20" s="123"/>
      <c r="E20" s="345"/>
      <c r="F20" s="346"/>
      <c r="G20" s="347"/>
    </row>
    <row r="21" spans="1:7" x14ac:dyDescent="0.3">
      <c r="A21" s="14"/>
      <c r="B21" s="117"/>
      <c r="C21" s="120"/>
      <c r="D21" s="123"/>
      <c r="E21" s="345"/>
      <c r="F21" s="346"/>
      <c r="G21" s="347"/>
    </row>
    <row r="22" spans="1:7" x14ac:dyDescent="0.3">
      <c r="A22" s="14"/>
      <c r="B22" s="117"/>
      <c r="C22" s="120"/>
      <c r="D22" s="123"/>
      <c r="E22" s="345"/>
      <c r="F22" s="346"/>
      <c r="G22" s="347"/>
    </row>
    <row r="23" spans="1:7" x14ac:dyDescent="0.3">
      <c r="A23" s="14"/>
      <c r="B23" s="117"/>
      <c r="C23" s="120"/>
      <c r="D23" s="123"/>
      <c r="E23" s="345"/>
      <c r="F23" s="346"/>
      <c r="G23" s="347"/>
    </row>
    <row r="24" spans="1:7" x14ac:dyDescent="0.3">
      <c r="A24" s="14"/>
      <c r="B24" s="117"/>
      <c r="C24" s="120"/>
      <c r="D24" s="123"/>
      <c r="E24" s="345"/>
      <c r="F24" s="346"/>
      <c r="G24" s="347"/>
    </row>
    <row r="25" spans="1:7" ht="12.75" customHeight="1" x14ac:dyDescent="0.3">
      <c r="A25" s="342" t="s">
        <v>969</v>
      </c>
      <c r="B25" s="343"/>
      <c r="C25" s="343"/>
      <c r="D25" s="343"/>
      <c r="E25" s="343"/>
      <c r="F25" s="343"/>
      <c r="G25" s="344"/>
    </row>
    <row r="26" spans="1:7" x14ac:dyDescent="0.3">
      <c r="A26" s="14"/>
      <c r="B26" s="117"/>
      <c r="C26" s="120"/>
      <c r="D26" s="123"/>
      <c r="E26" s="345"/>
      <c r="F26" s="346"/>
      <c r="G26" s="347"/>
    </row>
    <row r="27" spans="1:7" x14ac:dyDescent="0.3">
      <c r="A27" s="14"/>
      <c r="B27" s="117"/>
      <c r="C27" s="120"/>
      <c r="D27" s="123"/>
      <c r="E27" s="345"/>
      <c r="F27" s="346"/>
      <c r="G27" s="347"/>
    </row>
    <row r="28" spans="1:7" x14ac:dyDescent="0.3">
      <c r="A28" s="14"/>
      <c r="B28" s="117"/>
      <c r="C28" s="120"/>
      <c r="D28" s="123"/>
      <c r="E28" s="345"/>
      <c r="F28" s="346"/>
      <c r="G28" s="347"/>
    </row>
    <row r="29" spans="1:7" x14ac:dyDescent="0.3">
      <c r="A29" s="14"/>
      <c r="B29" s="117"/>
      <c r="C29" s="120"/>
      <c r="D29" s="123"/>
      <c r="E29" s="345"/>
      <c r="F29" s="346"/>
      <c r="G29" s="347"/>
    </row>
    <row r="30" spans="1:7" x14ac:dyDescent="0.3">
      <c r="A30" s="14"/>
      <c r="B30" s="117"/>
      <c r="C30" s="120"/>
      <c r="D30" s="123"/>
      <c r="E30" s="345"/>
      <c r="F30" s="346"/>
      <c r="G30" s="347"/>
    </row>
    <row r="31" spans="1:7" ht="12.75" customHeight="1" x14ac:dyDescent="0.3">
      <c r="A31" s="342" t="s">
        <v>970</v>
      </c>
      <c r="B31" s="343"/>
      <c r="C31" s="343"/>
      <c r="D31" s="343"/>
      <c r="E31" s="343"/>
      <c r="F31" s="343"/>
      <c r="G31" s="344"/>
    </row>
    <row r="32" spans="1:7" x14ac:dyDescent="0.3">
      <c r="A32" s="14"/>
      <c r="B32" s="125"/>
      <c r="C32" s="126"/>
      <c r="D32" s="127"/>
      <c r="E32" s="345"/>
      <c r="F32" s="346"/>
      <c r="G32" s="347"/>
    </row>
    <row r="33" spans="1:7" x14ac:dyDescent="0.3">
      <c r="A33" s="14"/>
      <c r="B33" s="125"/>
      <c r="C33" s="126"/>
      <c r="D33" s="127"/>
      <c r="E33" s="345"/>
      <c r="F33" s="346"/>
      <c r="G33" s="347"/>
    </row>
    <row r="34" spans="1:7" x14ac:dyDescent="0.3">
      <c r="A34" s="14"/>
      <c r="B34" s="125"/>
      <c r="C34" s="126"/>
      <c r="D34" s="127"/>
      <c r="E34" s="345"/>
      <c r="F34" s="346"/>
      <c r="G34" s="347"/>
    </row>
    <row r="35" spans="1:7" x14ac:dyDescent="0.3">
      <c r="A35" s="14"/>
      <c r="B35" s="125"/>
      <c r="C35" s="126"/>
      <c r="D35" s="127"/>
      <c r="E35" s="345"/>
      <c r="F35" s="346"/>
      <c r="G35" s="347"/>
    </row>
    <row r="36" spans="1:7" x14ac:dyDescent="0.3">
      <c r="A36" s="14"/>
      <c r="B36" s="125"/>
      <c r="C36" s="126"/>
      <c r="D36" s="127"/>
      <c r="E36" s="345"/>
      <c r="F36" s="346"/>
      <c r="G36" s="347"/>
    </row>
    <row r="37" spans="1:7" x14ac:dyDescent="0.3">
      <c r="A37" s="115" t="s">
        <v>116</v>
      </c>
      <c r="B37" s="128">
        <f>SUM(B32:B36)</f>
        <v>0</v>
      </c>
      <c r="C37" s="129">
        <f>SUM(C32:C36)</f>
        <v>0</v>
      </c>
      <c r="D37" s="130">
        <f>SUM(D32:D36)</f>
        <v>0</v>
      </c>
      <c r="E37" s="345"/>
      <c r="F37" s="346"/>
      <c r="G37" s="347"/>
    </row>
    <row r="38" spans="1:7" x14ac:dyDescent="0.3">
      <c r="A38" s="342" t="s">
        <v>971</v>
      </c>
      <c r="B38" s="343"/>
      <c r="C38" s="343"/>
      <c r="D38" s="343"/>
      <c r="E38" s="343"/>
      <c r="F38" s="343"/>
      <c r="G38" s="344"/>
    </row>
    <row r="39" spans="1:7" x14ac:dyDescent="0.3">
      <c r="A39" s="14"/>
      <c r="B39" s="125"/>
      <c r="C39" s="126"/>
      <c r="D39" s="127"/>
      <c r="E39" s="345"/>
      <c r="F39" s="346"/>
      <c r="G39" s="347"/>
    </row>
    <row r="40" spans="1:7" x14ac:dyDescent="0.3">
      <c r="A40" s="14"/>
      <c r="B40" s="125"/>
      <c r="C40" s="126"/>
      <c r="D40" s="127"/>
      <c r="E40" s="345"/>
      <c r="F40" s="346"/>
      <c r="G40" s="347"/>
    </row>
    <row r="41" spans="1:7" x14ac:dyDescent="0.3">
      <c r="A41" s="14"/>
      <c r="B41" s="125"/>
      <c r="C41" s="126"/>
      <c r="D41" s="127"/>
      <c r="E41" s="345"/>
      <c r="F41" s="346"/>
      <c r="G41" s="347"/>
    </row>
    <row r="42" spans="1:7" x14ac:dyDescent="0.3">
      <c r="A42" s="14"/>
      <c r="B42" s="125"/>
      <c r="C42" s="126"/>
      <c r="D42" s="127"/>
      <c r="E42" s="345"/>
      <c r="F42" s="346"/>
      <c r="G42" s="347"/>
    </row>
    <row r="43" spans="1:7" x14ac:dyDescent="0.3">
      <c r="A43" s="14"/>
      <c r="B43" s="125"/>
      <c r="C43" s="126"/>
      <c r="D43" s="127"/>
      <c r="E43" s="345"/>
      <c r="F43" s="346"/>
      <c r="G43" s="347"/>
    </row>
    <row r="44" spans="1:7" x14ac:dyDescent="0.3">
      <c r="A44" s="115" t="s">
        <v>116</v>
      </c>
      <c r="B44" s="128">
        <f>SUM(B39:B43)</f>
        <v>0</v>
      </c>
      <c r="C44" s="129">
        <f>SUM(C39:C43)</f>
        <v>0</v>
      </c>
      <c r="D44" s="130">
        <f>SUM(D39:D43)</f>
        <v>0</v>
      </c>
      <c r="E44" s="345"/>
      <c r="F44" s="346"/>
      <c r="G44" s="347"/>
    </row>
    <row r="45" spans="1:7" x14ac:dyDescent="0.3">
      <c r="A45" s="342" t="s">
        <v>972</v>
      </c>
      <c r="B45" s="343"/>
      <c r="C45" s="343"/>
      <c r="D45" s="343"/>
      <c r="E45" s="343"/>
      <c r="F45" s="343"/>
      <c r="G45" s="344"/>
    </row>
    <row r="46" spans="1:7" ht="12.75" customHeight="1" x14ac:dyDescent="0.3">
      <c r="A46" s="14"/>
      <c r="B46" s="125"/>
      <c r="C46" s="126"/>
      <c r="D46" s="127"/>
      <c r="E46" s="345"/>
      <c r="F46" s="346"/>
      <c r="G46" s="347"/>
    </row>
    <row r="47" spans="1:7" x14ac:dyDescent="0.3">
      <c r="A47" s="14"/>
      <c r="B47" s="125"/>
      <c r="C47" s="126"/>
      <c r="D47" s="127"/>
      <c r="E47" s="345"/>
      <c r="F47" s="346"/>
      <c r="G47" s="347"/>
    </row>
    <row r="48" spans="1:7" x14ac:dyDescent="0.3">
      <c r="A48" s="14"/>
      <c r="B48" s="125"/>
      <c r="C48" s="126"/>
      <c r="D48" s="127"/>
      <c r="E48" s="345"/>
      <c r="F48" s="346"/>
      <c r="G48" s="347"/>
    </row>
    <row r="49" spans="1:7" x14ac:dyDescent="0.3">
      <c r="A49" s="14"/>
      <c r="B49" s="125"/>
      <c r="C49" s="126"/>
      <c r="D49" s="127"/>
      <c r="E49" s="345"/>
      <c r="F49" s="346"/>
      <c r="G49" s="347"/>
    </row>
    <row r="50" spans="1:7" x14ac:dyDescent="0.3">
      <c r="A50" s="14"/>
      <c r="B50" s="125"/>
      <c r="C50" s="126"/>
      <c r="D50" s="127"/>
      <c r="E50" s="345"/>
      <c r="F50" s="346"/>
      <c r="G50" s="347"/>
    </row>
    <row r="51" spans="1:7" x14ac:dyDescent="0.3">
      <c r="A51" s="115" t="s">
        <v>116</v>
      </c>
      <c r="B51" s="128">
        <f>SUM(B46:B50)</f>
        <v>0</v>
      </c>
      <c r="C51" s="129">
        <f>SUM(C46:C50)</f>
        <v>0</v>
      </c>
      <c r="D51" s="130">
        <f>SUM(D46:D50)</f>
        <v>0</v>
      </c>
      <c r="E51" s="345"/>
      <c r="F51" s="346"/>
      <c r="G51" s="347"/>
    </row>
    <row r="52" spans="1:7" x14ac:dyDescent="0.3">
      <c r="A52" s="342" t="s">
        <v>973</v>
      </c>
      <c r="B52" s="343"/>
      <c r="C52" s="343"/>
      <c r="D52" s="343"/>
      <c r="E52" s="343"/>
      <c r="F52" s="343"/>
      <c r="G52" s="344"/>
    </row>
    <row r="53" spans="1:7" ht="12.75" customHeight="1" x14ac:dyDescent="0.3">
      <c r="A53" s="14"/>
      <c r="B53" s="125"/>
      <c r="C53" s="126"/>
      <c r="D53" s="127"/>
      <c r="E53" s="345"/>
      <c r="F53" s="346"/>
      <c r="G53" s="347"/>
    </row>
    <row r="54" spans="1:7" x14ac:dyDescent="0.3">
      <c r="A54" s="14"/>
      <c r="B54" s="125"/>
      <c r="C54" s="126"/>
      <c r="D54" s="127"/>
      <c r="E54" s="345"/>
      <c r="F54" s="346"/>
      <c r="G54" s="347"/>
    </row>
    <row r="55" spans="1:7" x14ac:dyDescent="0.3">
      <c r="A55" s="14"/>
      <c r="B55" s="125"/>
      <c r="C55" s="126"/>
      <c r="D55" s="127"/>
      <c r="E55" s="345"/>
      <c r="F55" s="346"/>
      <c r="G55" s="347"/>
    </row>
    <row r="56" spans="1:7" x14ac:dyDescent="0.3">
      <c r="A56" s="14"/>
      <c r="B56" s="125"/>
      <c r="C56" s="126"/>
      <c r="D56" s="127"/>
      <c r="E56" s="345"/>
      <c r="F56" s="346"/>
      <c r="G56" s="347"/>
    </row>
    <row r="57" spans="1:7" x14ac:dyDescent="0.3">
      <c r="A57" s="14"/>
      <c r="B57" s="125"/>
      <c r="C57" s="126"/>
      <c r="D57" s="127"/>
      <c r="E57" s="345"/>
      <c r="F57" s="346"/>
      <c r="G57" s="347"/>
    </row>
    <row r="58" spans="1:7" x14ac:dyDescent="0.3">
      <c r="A58" s="115" t="s">
        <v>116</v>
      </c>
      <c r="B58" s="128">
        <f>SUM(B53:B57)</f>
        <v>0</v>
      </c>
      <c r="C58" s="129">
        <f>SUM(C53:C57)</f>
        <v>0</v>
      </c>
      <c r="D58" s="130">
        <f>SUM(D53:D57)</f>
        <v>0</v>
      </c>
      <c r="E58" s="345"/>
      <c r="F58" s="346"/>
      <c r="G58" s="347"/>
    </row>
    <row r="59" spans="1:7" x14ac:dyDescent="0.3">
      <c r="A59" s="342" t="s">
        <v>974</v>
      </c>
      <c r="B59" s="343"/>
      <c r="C59" s="343"/>
      <c r="D59" s="343"/>
      <c r="E59" s="343"/>
      <c r="F59" s="343"/>
      <c r="G59" s="344"/>
    </row>
    <row r="60" spans="1:7" x14ac:dyDescent="0.3">
      <c r="A60" s="14"/>
      <c r="B60" s="125"/>
      <c r="C60" s="126"/>
      <c r="D60" s="127"/>
      <c r="E60" s="345"/>
      <c r="F60" s="346"/>
      <c r="G60" s="347"/>
    </row>
    <row r="61" spans="1:7" x14ac:dyDescent="0.3">
      <c r="A61" s="14"/>
      <c r="B61" s="125"/>
      <c r="C61" s="126"/>
      <c r="D61" s="127"/>
      <c r="E61" s="345"/>
      <c r="F61" s="346"/>
      <c r="G61" s="347"/>
    </row>
    <row r="62" spans="1:7" x14ac:dyDescent="0.3">
      <c r="A62" s="14"/>
      <c r="B62" s="125"/>
      <c r="C62" s="126"/>
      <c r="D62" s="127"/>
      <c r="E62" s="345"/>
      <c r="F62" s="346"/>
      <c r="G62" s="347"/>
    </row>
    <row r="63" spans="1:7" x14ac:dyDescent="0.3">
      <c r="A63" s="14"/>
      <c r="B63" s="125"/>
      <c r="C63" s="126"/>
      <c r="D63" s="127"/>
      <c r="E63" s="345"/>
      <c r="F63" s="346"/>
      <c r="G63" s="347"/>
    </row>
    <row r="64" spans="1:7" x14ac:dyDescent="0.3">
      <c r="A64" s="14"/>
      <c r="B64" s="125"/>
      <c r="C64" s="126"/>
      <c r="D64" s="127"/>
      <c r="E64" s="345"/>
      <c r="F64" s="346"/>
      <c r="G64" s="347"/>
    </row>
    <row r="65" spans="1:7" x14ac:dyDescent="0.3">
      <c r="A65" s="115" t="s">
        <v>116</v>
      </c>
      <c r="B65" s="128">
        <f>SUM(B60:B64)</f>
        <v>0</v>
      </c>
      <c r="C65" s="129">
        <f>SUM(C60:C64)</f>
        <v>0</v>
      </c>
      <c r="D65" s="130">
        <f>SUM(D60:D64)</f>
        <v>0</v>
      </c>
      <c r="E65" s="345"/>
      <c r="F65" s="346"/>
      <c r="G65" s="347"/>
    </row>
    <row r="66" spans="1:7" x14ac:dyDescent="0.3">
      <c r="A66" s="342" t="s">
        <v>975</v>
      </c>
      <c r="B66" s="343"/>
      <c r="C66" s="343"/>
      <c r="D66" s="343"/>
      <c r="E66" s="343"/>
      <c r="F66" s="343"/>
      <c r="G66" s="344"/>
    </row>
    <row r="67" spans="1:7" ht="12.75" customHeight="1" x14ac:dyDescent="0.3">
      <c r="A67" s="14"/>
      <c r="B67" s="125"/>
      <c r="C67" s="126"/>
      <c r="D67" s="127"/>
      <c r="E67" s="345"/>
      <c r="F67" s="346"/>
      <c r="G67" s="347"/>
    </row>
    <row r="68" spans="1:7" x14ac:dyDescent="0.3">
      <c r="A68" s="14"/>
      <c r="B68" s="125"/>
      <c r="C68" s="126"/>
      <c r="D68" s="127"/>
      <c r="E68" s="345"/>
      <c r="F68" s="346"/>
      <c r="G68" s="347"/>
    </row>
    <row r="69" spans="1:7" x14ac:dyDescent="0.3">
      <c r="A69" s="14"/>
      <c r="B69" s="125"/>
      <c r="C69" s="126"/>
      <c r="D69" s="127"/>
      <c r="E69" s="345"/>
      <c r="F69" s="346"/>
      <c r="G69" s="347"/>
    </row>
    <row r="70" spans="1:7" x14ac:dyDescent="0.3">
      <c r="A70" s="14"/>
      <c r="B70" s="125"/>
      <c r="C70" s="126"/>
      <c r="D70" s="127"/>
      <c r="E70" s="345"/>
      <c r="F70" s="346"/>
      <c r="G70" s="347"/>
    </row>
    <row r="71" spans="1:7" x14ac:dyDescent="0.3">
      <c r="A71" s="14"/>
      <c r="B71" s="125"/>
      <c r="C71" s="126"/>
      <c r="D71" s="127"/>
      <c r="E71" s="345"/>
      <c r="F71" s="346"/>
      <c r="G71" s="347"/>
    </row>
    <row r="72" spans="1:7" x14ac:dyDescent="0.3">
      <c r="A72" s="115" t="s">
        <v>116</v>
      </c>
      <c r="B72" s="128">
        <f>SUM(B67:B71)</f>
        <v>0</v>
      </c>
      <c r="C72" s="129">
        <f>SUM(C67:C71)</f>
        <v>0</v>
      </c>
      <c r="D72" s="130">
        <f>SUM(D67:D71)</f>
        <v>0</v>
      </c>
      <c r="E72" s="345"/>
      <c r="F72" s="346"/>
      <c r="G72" s="347"/>
    </row>
    <row r="73" spans="1:7" x14ac:dyDescent="0.3">
      <c r="A73" s="342" t="s">
        <v>976</v>
      </c>
      <c r="B73" s="343"/>
      <c r="C73" s="343"/>
      <c r="D73" s="343"/>
      <c r="E73" s="343"/>
      <c r="F73" s="343"/>
      <c r="G73" s="344"/>
    </row>
    <row r="74" spans="1:7" ht="12.75" customHeight="1" x14ac:dyDescent="0.3">
      <c r="A74" s="14"/>
      <c r="B74" s="125"/>
      <c r="C74" s="126"/>
      <c r="D74" s="127"/>
      <c r="E74" s="345"/>
      <c r="F74" s="346"/>
      <c r="G74" s="347"/>
    </row>
    <row r="75" spans="1:7" x14ac:dyDescent="0.3">
      <c r="A75" s="14"/>
      <c r="B75" s="125"/>
      <c r="C75" s="126"/>
      <c r="D75" s="127"/>
      <c r="E75" s="345"/>
      <c r="F75" s="346"/>
      <c r="G75" s="347"/>
    </row>
    <row r="76" spans="1:7" x14ac:dyDescent="0.3">
      <c r="A76" s="14"/>
      <c r="B76" s="125"/>
      <c r="C76" s="126"/>
      <c r="D76" s="127"/>
      <c r="E76" s="345"/>
      <c r="F76" s="346"/>
      <c r="G76" s="347"/>
    </row>
    <row r="77" spans="1:7" x14ac:dyDescent="0.3">
      <c r="A77" s="14"/>
      <c r="B77" s="125"/>
      <c r="C77" s="126"/>
      <c r="D77" s="127"/>
      <c r="E77" s="345"/>
      <c r="F77" s="346"/>
      <c r="G77" s="347"/>
    </row>
    <row r="78" spans="1:7" x14ac:dyDescent="0.3">
      <c r="A78" s="14"/>
      <c r="B78" s="125"/>
      <c r="C78" s="126"/>
      <c r="D78" s="127"/>
      <c r="E78" s="345"/>
      <c r="F78" s="346"/>
      <c r="G78" s="347"/>
    </row>
    <row r="79" spans="1:7" x14ac:dyDescent="0.3">
      <c r="A79" s="115" t="s">
        <v>116</v>
      </c>
      <c r="B79" s="128">
        <f>SUM(B74:B78)</f>
        <v>0</v>
      </c>
      <c r="C79" s="129">
        <f>SUM(C74:C78)</f>
        <v>0</v>
      </c>
      <c r="D79" s="130">
        <f>SUM(D74:D78)</f>
        <v>0</v>
      </c>
      <c r="E79" s="345"/>
      <c r="F79" s="346"/>
      <c r="G79" s="347"/>
    </row>
    <row r="80" spans="1:7" x14ac:dyDescent="0.3">
      <c r="A80" s="342" t="s">
        <v>977</v>
      </c>
      <c r="B80" s="343"/>
      <c r="C80" s="343"/>
      <c r="D80" s="343"/>
      <c r="E80" s="343"/>
      <c r="F80" s="343"/>
      <c r="G80" s="344"/>
    </row>
    <row r="81" spans="1:7" x14ac:dyDescent="0.3">
      <c r="A81" s="14"/>
      <c r="B81" s="125"/>
      <c r="C81" s="126"/>
      <c r="D81" s="127"/>
      <c r="E81" s="345"/>
      <c r="F81" s="346"/>
      <c r="G81" s="347"/>
    </row>
    <row r="82" spans="1:7" x14ac:dyDescent="0.3">
      <c r="A82" s="14"/>
      <c r="B82" s="125"/>
      <c r="C82" s="126"/>
      <c r="D82" s="127"/>
      <c r="E82" s="345"/>
      <c r="F82" s="346"/>
      <c r="G82" s="347"/>
    </row>
    <row r="83" spans="1:7" x14ac:dyDescent="0.3">
      <c r="A83" s="14"/>
      <c r="B83" s="125"/>
      <c r="C83" s="126"/>
      <c r="D83" s="127"/>
      <c r="E83" s="345"/>
      <c r="F83" s="346"/>
      <c r="G83" s="347"/>
    </row>
    <row r="84" spans="1:7" x14ac:dyDescent="0.3">
      <c r="A84" s="14"/>
      <c r="B84" s="125"/>
      <c r="C84" s="126"/>
      <c r="D84" s="127"/>
      <c r="E84" s="345"/>
      <c r="F84" s="346"/>
      <c r="G84" s="347"/>
    </row>
    <row r="85" spans="1:7" x14ac:dyDescent="0.3">
      <c r="A85" s="14"/>
      <c r="B85" s="125"/>
      <c r="C85" s="126"/>
      <c r="D85" s="127"/>
      <c r="E85" s="345"/>
      <c r="F85" s="346"/>
      <c r="G85" s="347"/>
    </row>
    <row r="86" spans="1:7" x14ac:dyDescent="0.3">
      <c r="A86" s="115" t="s">
        <v>116</v>
      </c>
      <c r="B86" s="128">
        <f>SUM(B81:B85)</f>
        <v>0</v>
      </c>
      <c r="C86" s="129">
        <f>SUM(C81:C85)</f>
        <v>0</v>
      </c>
      <c r="D86" s="130">
        <f>SUM(D81:D85)</f>
        <v>0</v>
      </c>
      <c r="E86" s="345"/>
      <c r="F86" s="346"/>
      <c r="G86" s="347"/>
    </row>
    <row r="87" spans="1:7" ht="12.75" customHeight="1" x14ac:dyDescent="0.3">
      <c r="A87" s="342" t="s">
        <v>978</v>
      </c>
      <c r="B87" s="343"/>
      <c r="C87" s="343"/>
      <c r="D87" s="343"/>
      <c r="E87" s="343"/>
      <c r="F87" s="343"/>
      <c r="G87" s="344"/>
    </row>
    <row r="88" spans="1:7" ht="12.75" customHeight="1" x14ac:dyDescent="0.3">
      <c r="A88" s="14"/>
      <c r="B88" s="125"/>
      <c r="C88" s="126"/>
      <c r="D88" s="127"/>
      <c r="E88" s="345"/>
      <c r="F88" s="346"/>
      <c r="G88" s="347"/>
    </row>
    <row r="89" spans="1:7" x14ac:dyDescent="0.3">
      <c r="A89" s="14"/>
      <c r="B89" s="125"/>
      <c r="C89" s="126"/>
      <c r="D89" s="127"/>
      <c r="E89" s="345"/>
      <c r="F89" s="346"/>
      <c r="G89" s="347"/>
    </row>
    <row r="90" spans="1:7" x14ac:dyDescent="0.3">
      <c r="A90" s="14"/>
      <c r="B90" s="125"/>
      <c r="C90" s="126"/>
      <c r="D90" s="127"/>
      <c r="E90" s="345"/>
      <c r="F90" s="346"/>
      <c r="G90" s="347"/>
    </row>
    <row r="91" spans="1:7" x14ac:dyDescent="0.3">
      <c r="A91" s="14"/>
      <c r="B91" s="125"/>
      <c r="C91" s="126"/>
      <c r="D91" s="127"/>
      <c r="E91" s="345"/>
      <c r="F91" s="346"/>
      <c r="G91" s="347"/>
    </row>
    <row r="92" spans="1:7" x14ac:dyDescent="0.3">
      <c r="A92" s="14"/>
      <c r="B92" s="125"/>
      <c r="C92" s="126"/>
      <c r="D92" s="127"/>
      <c r="E92" s="345"/>
      <c r="F92" s="346"/>
      <c r="G92" s="347"/>
    </row>
    <row r="93" spans="1:7" x14ac:dyDescent="0.3">
      <c r="A93" s="115" t="s">
        <v>116</v>
      </c>
      <c r="B93" s="128">
        <f>SUM(B88:B92)</f>
        <v>0</v>
      </c>
      <c r="C93" s="129">
        <f>SUM(C88:C92)</f>
        <v>0</v>
      </c>
      <c r="D93" s="130">
        <f>SUM(D88:D92)</f>
        <v>0</v>
      </c>
      <c r="E93" s="345"/>
      <c r="F93" s="346"/>
      <c r="G93" s="347"/>
    </row>
  </sheetData>
  <mergeCells count="92">
    <mergeCell ref="E93:G93"/>
    <mergeCell ref="E86:G86"/>
    <mergeCell ref="A87:G87"/>
    <mergeCell ref="E88:G88"/>
    <mergeCell ref="E89:G89"/>
    <mergeCell ref="E90:G90"/>
    <mergeCell ref="E91:G91"/>
    <mergeCell ref="E82:G82"/>
    <mergeCell ref="E83:G83"/>
    <mergeCell ref="E84:G84"/>
    <mergeCell ref="E85:G85"/>
    <mergeCell ref="E92:G92"/>
    <mergeCell ref="E77:G77"/>
    <mergeCell ref="E78:G78"/>
    <mergeCell ref="E79:G79"/>
    <mergeCell ref="A80:G80"/>
    <mergeCell ref="E81:G81"/>
    <mergeCell ref="E72:G72"/>
    <mergeCell ref="A73:G73"/>
    <mergeCell ref="E74:G74"/>
    <mergeCell ref="E75:G75"/>
    <mergeCell ref="E76:G76"/>
    <mergeCell ref="E67:G67"/>
    <mergeCell ref="E68:G68"/>
    <mergeCell ref="E69:G69"/>
    <mergeCell ref="E70:G70"/>
    <mergeCell ref="E71:G71"/>
    <mergeCell ref="E62:G62"/>
    <mergeCell ref="E63:G63"/>
    <mergeCell ref="E64:G64"/>
    <mergeCell ref="E65:G65"/>
    <mergeCell ref="A66:G66"/>
    <mergeCell ref="E57:G57"/>
    <mergeCell ref="E58:G58"/>
    <mergeCell ref="A59:G59"/>
    <mergeCell ref="E60:G60"/>
    <mergeCell ref="E61:G61"/>
    <mergeCell ref="A52:G52"/>
    <mergeCell ref="E53:G53"/>
    <mergeCell ref="E54:G54"/>
    <mergeCell ref="E55:G55"/>
    <mergeCell ref="E56:G56"/>
    <mergeCell ref="E47:G47"/>
    <mergeCell ref="E48:G48"/>
    <mergeCell ref="E49:G49"/>
    <mergeCell ref="E50:G50"/>
    <mergeCell ref="E51:G51"/>
    <mergeCell ref="E42:G42"/>
    <mergeCell ref="E43:G43"/>
    <mergeCell ref="E44:G44"/>
    <mergeCell ref="A45:G45"/>
    <mergeCell ref="E46:G46"/>
    <mergeCell ref="E37:G37"/>
    <mergeCell ref="A38:G38"/>
    <mergeCell ref="E39:G39"/>
    <mergeCell ref="E40:G40"/>
    <mergeCell ref="E41:G41"/>
    <mergeCell ref="E32:G32"/>
    <mergeCell ref="E33:G33"/>
    <mergeCell ref="E34:G34"/>
    <mergeCell ref="E35:G35"/>
    <mergeCell ref="E36:G36"/>
    <mergeCell ref="E27:G27"/>
    <mergeCell ref="E28:G28"/>
    <mergeCell ref="E29:G29"/>
    <mergeCell ref="E30:G30"/>
    <mergeCell ref="A31:G31"/>
    <mergeCell ref="E22:G22"/>
    <mergeCell ref="E23:G23"/>
    <mergeCell ref="E24:G24"/>
    <mergeCell ref="A25:G25"/>
    <mergeCell ref="E26:G26"/>
    <mergeCell ref="E17:G17"/>
    <mergeCell ref="E18:G18"/>
    <mergeCell ref="A19:G19"/>
    <mergeCell ref="E20:G20"/>
    <mergeCell ref="E21:G21"/>
    <mergeCell ref="E11:G12"/>
    <mergeCell ref="A13:G13"/>
    <mergeCell ref="E14:G14"/>
    <mergeCell ref="E15:G15"/>
    <mergeCell ref="E16:G16"/>
    <mergeCell ref="A7:B7"/>
    <mergeCell ref="A8:B8"/>
    <mergeCell ref="A9:B9"/>
    <mergeCell ref="A11:A12"/>
    <mergeCell ref="B11:D11"/>
    <mergeCell ref="A1:G1"/>
    <mergeCell ref="A3:G3"/>
    <mergeCell ref="A4:B4"/>
    <mergeCell ref="A5:B5"/>
    <mergeCell ref="A6:B6"/>
  </mergeCells>
  <conditionalFormatting sqref="D1">
    <cfRule type="containsText" dxfId="113" priority="1" stopIfTrue="1" operator="containsText" text="Rouge">
      <formula>NOT(ISERROR(SEARCH("Rouge",D1)))</formula>
    </cfRule>
    <cfRule type="containsText" dxfId="112" priority="2" stopIfTrue="1" operator="containsText" text="Orange">
      <formula>NOT(ISERROR(SEARCH("Orange",D1)))</formula>
    </cfRule>
    <cfRule type="containsText" dxfId="111" priority="3" stopIfTrue="1" operator="containsText" text="Jaune">
      <formula>NOT(ISERROR(SEARCH("Jaune",D1)))</formula>
    </cfRule>
    <cfRule type="containsText" dxfId="110"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&amp;C&amp;"-,Italique"&amp;8Document unique d'évaluation des risques pour la santé et la sécurité des travailleurs</oddHeader>
  </headerFooter>
  <rowBreaks count="2" manualBreakCount="2">
    <brk id="30" max="6" man="1"/>
    <brk id="65"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J93"/>
  <sheetViews>
    <sheetView view="pageBreakPreview" zoomScaleNormal="100" zoomScaleSheetLayoutView="100" workbookViewId="0">
      <pane ySplit="3" topLeftCell="A4" activePane="bottomLeft" state="frozenSplit"/>
      <selection activeCell="Z17" sqref="Z17"/>
      <selection pane="bottomLeft" activeCell="H12" sqref="H12"/>
    </sheetView>
  </sheetViews>
  <sheetFormatPr baseColWidth="10" defaultColWidth="11.44140625" defaultRowHeight="14.4" x14ac:dyDescent="0.3"/>
  <cols>
    <col min="1" max="2" width="17.44140625" style="47" customWidth="1"/>
    <col min="3" max="4" width="3.44140625" style="47" customWidth="1"/>
    <col min="5" max="5" width="3.5546875" style="47" customWidth="1"/>
    <col min="6" max="6" width="4.5546875" style="57" customWidth="1"/>
    <col min="7" max="7" width="11.33203125" style="47" customWidth="1"/>
    <col min="8" max="8" width="37.88671875" style="45" customWidth="1"/>
    <col min="9" max="9" width="15.5546875" style="47" customWidth="1"/>
    <col min="10" max="10" width="13.88671875" style="47" customWidth="1"/>
    <col min="11" max="16384" width="11.44140625" style="45"/>
  </cols>
  <sheetData>
    <row r="1" spans="1:10" ht="35.1" customHeight="1" x14ac:dyDescent="0.3">
      <c r="A1" s="305" t="s">
        <v>1011</v>
      </c>
      <c r="B1" s="305"/>
      <c r="C1" s="305"/>
      <c r="D1" s="305"/>
      <c r="E1" s="305"/>
      <c r="F1" s="305"/>
      <c r="G1" s="305"/>
      <c r="H1" s="305"/>
      <c r="I1" s="305"/>
      <c r="J1" s="305"/>
    </row>
    <row r="3" spans="1:10" ht="36.75" customHeight="1" x14ac:dyDescent="0.3">
      <c r="A3" s="135" t="s">
        <v>793</v>
      </c>
      <c r="B3" s="135" t="s">
        <v>794</v>
      </c>
      <c r="C3" s="145" t="s">
        <v>107</v>
      </c>
      <c r="D3" s="145" t="s">
        <v>106</v>
      </c>
      <c r="E3" s="146" t="s">
        <v>108</v>
      </c>
      <c r="F3" s="147" t="s">
        <v>200</v>
      </c>
      <c r="G3" s="148" t="s">
        <v>251</v>
      </c>
      <c r="H3" s="135" t="s">
        <v>4</v>
      </c>
      <c r="I3" s="135" t="s">
        <v>6</v>
      </c>
      <c r="J3" s="135" t="s">
        <v>5</v>
      </c>
    </row>
    <row r="4" spans="1:10" s="46" customFormat="1" ht="13.2" x14ac:dyDescent="0.25">
      <c r="A4" s="357" t="s">
        <v>797</v>
      </c>
      <c r="B4" s="351" t="s">
        <v>798</v>
      </c>
      <c r="C4" s="349">
        <v>1</v>
      </c>
      <c r="D4" s="349">
        <v>1</v>
      </c>
      <c r="E4" s="349">
        <v>1</v>
      </c>
      <c r="F4" s="348"/>
      <c r="G4" s="348"/>
      <c r="H4" s="81" t="s">
        <v>276</v>
      </c>
      <c r="I4" s="14"/>
      <c r="J4" s="14"/>
    </row>
    <row r="5" spans="1:10" s="46" customFormat="1" ht="13.2" x14ac:dyDescent="0.25">
      <c r="A5" s="357"/>
      <c r="B5" s="351"/>
      <c r="C5" s="349"/>
      <c r="D5" s="349"/>
      <c r="E5" s="349"/>
      <c r="F5" s="348"/>
      <c r="G5" s="348"/>
      <c r="H5" s="81" t="s">
        <v>277</v>
      </c>
      <c r="I5" s="14"/>
      <c r="J5" s="14"/>
    </row>
    <row r="6" spans="1:10" s="46" customFormat="1" ht="13.2" x14ac:dyDescent="0.25">
      <c r="A6" s="357"/>
      <c r="B6" s="351"/>
      <c r="C6" s="349"/>
      <c r="D6" s="349"/>
      <c r="E6" s="349"/>
      <c r="F6" s="348"/>
      <c r="G6" s="348"/>
      <c r="H6" s="67" t="s">
        <v>278</v>
      </c>
      <c r="I6" s="14"/>
      <c r="J6" s="14"/>
    </row>
    <row r="7" spans="1:10" s="46" customFormat="1" ht="13.2" x14ac:dyDescent="0.25">
      <c r="A7" s="357"/>
      <c r="B7" s="351" t="s">
        <v>810</v>
      </c>
      <c r="C7" s="348"/>
      <c r="D7" s="348"/>
      <c r="E7" s="348"/>
      <c r="F7" s="348"/>
      <c r="G7" s="348"/>
      <c r="H7" s="158" t="s">
        <v>799</v>
      </c>
      <c r="I7" s="14"/>
      <c r="J7" s="14"/>
    </row>
    <row r="8" spans="1:10" s="46" customFormat="1" ht="13.2" x14ac:dyDescent="0.25">
      <c r="A8" s="357"/>
      <c r="B8" s="351"/>
      <c r="C8" s="348"/>
      <c r="D8" s="348"/>
      <c r="E8" s="348"/>
      <c r="F8" s="348"/>
      <c r="G8" s="348"/>
      <c r="H8" s="81" t="s">
        <v>800</v>
      </c>
      <c r="I8" s="14"/>
      <c r="J8" s="14"/>
    </row>
    <row r="9" spans="1:10" s="46" customFormat="1" ht="13.2" x14ac:dyDescent="0.25">
      <c r="A9" s="357"/>
      <c r="B9" s="7" t="s">
        <v>667</v>
      </c>
      <c r="C9" s="14"/>
      <c r="D9" s="14"/>
      <c r="E9" s="14"/>
      <c r="F9" s="14"/>
      <c r="G9" s="14"/>
      <c r="H9" s="67" t="s">
        <v>809</v>
      </c>
      <c r="I9" s="14"/>
      <c r="J9" s="14"/>
    </row>
    <row r="10" spans="1:10" s="46" customFormat="1" ht="13.2" x14ac:dyDescent="0.25">
      <c r="A10" s="357"/>
      <c r="B10" s="7"/>
      <c r="C10" s="14"/>
      <c r="D10" s="14"/>
      <c r="E10" s="14"/>
      <c r="F10" s="14"/>
      <c r="G10" s="14"/>
      <c r="H10" s="67"/>
      <c r="I10" s="14"/>
      <c r="J10" s="14"/>
    </row>
    <row r="11" spans="1:10" s="46" customFormat="1" ht="13.2" x14ac:dyDescent="0.25">
      <c r="A11" s="357"/>
      <c r="B11" s="7"/>
      <c r="C11" s="14"/>
      <c r="D11" s="14"/>
      <c r="E11" s="14"/>
      <c r="F11" s="14"/>
      <c r="G11" s="14"/>
      <c r="H11" s="67"/>
      <c r="I11" s="14"/>
      <c r="J11" s="14"/>
    </row>
    <row r="12" spans="1:10" s="46" customFormat="1" ht="13.2" x14ac:dyDescent="0.25">
      <c r="A12" s="357"/>
      <c r="B12" s="14"/>
      <c r="C12" s="14"/>
      <c r="D12" s="14"/>
      <c r="E12" s="14"/>
      <c r="F12" s="66"/>
      <c r="G12" s="14"/>
      <c r="H12" s="158"/>
      <c r="I12" s="14"/>
      <c r="J12" s="14"/>
    </row>
    <row r="13" spans="1:10" s="46" customFormat="1" ht="13.2" x14ac:dyDescent="0.25">
      <c r="A13" s="56"/>
      <c r="B13" s="78" t="s">
        <v>792</v>
      </c>
      <c r="C13" s="74">
        <f>SUM(C4:C12)</f>
        <v>1</v>
      </c>
      <c r="D13" s="74">
        <f>SUM(D4:D12)</f>
        <v>1</v>
      </c>
      <c r="E13" s="74">
        <f>SUM(E4:E12)</f>
        <v>1</v>
      </c>
      <c r="F13" s="157"/>
      <c r="G13" s="56"/>
      <c r="I13" s="56"/>
      <c r="J13" s="56"/>
    </row>
    <row r="14" spans="1:10" s="46" customFormat="1" ht="13.2" x14ac:dyDescent="0.25">
      <c r="A14" s="56"/>
      <c r="B14" s="56"/>
      <c r="C14" s="56"/>
      <c r="D14" s="56"/>
      <c r="E14" s="56"/>
      <c r="F14" s="157"/>
      <c r="G14" s="56"/>
      <c r="I14" s="56"/>
      <c r="J14" s="56"/>
    </row>
    <row r="15" spans="1:10" s="46" customFormat="1" ht="13.2" x14ac:dyDescent="0.25">
      <c r="A15" s="56"/>
      <c r="B15" s="56"/>
      <c r="C15" s="56"/>
      <c r="D15" s="56"/>
      <c r="E15" s="56"/>
      <c r="F15" s="157"/>
      <c r="G15" s="56"/>
      <c r="I15" s="56"/>
      <c r="J15" s="56"/>
    </row>
    <row r="16" spans="1:10" s="46" customFormat="1" ht="13.2" x14ac:dyDescent="0.25">
      <c r="A16" s="357" t="s">
        <v>1012</v>
      </c>
      <c r="B16" s="351" t="s">
        <v>506</v>
      </c>
      <c r="C16" s="348"/>
      <c r="D16" s="348"/>
      <c r="E16" s="348"/>
      <c r="F16" s="348"/>
      <c r="G16" s="348"/>
      <c r="H16" s="81" t="s">
        <v>315</v>
      </c>
      <c r="I16" s="14"/>
      <c r="J16" s="14"/>
    </row>
    <row r="17" spans="1:10" s="46" customFormat="1" ht="13.2" x14ac:dyDescent="0.25">
      <c r="A17" s="357"/>
      <c r="B17" s="351"/>
      <c r="C17" s="348"/>
      <c r="D17" s="348"/>
      <c r="E17" s="348"/>
      <c r="F17" s="348"/>
      <c r="G17" s="348"/>
      <c r="H17" s="81" t="s">
        <v>316</v>
      </c>
      <c r="I17" s="14"/>
      <c r="J17" s="14"/>
    </row>
    <row r="18" spans="1:10" s="46" customFormat="1" ht="13.2" x14ac:dyDescent="0.25">
      <c r="A18" s="357"/>
      <c r="B18" s="351"/>
      <c r="C18" s="348"/>
      <c r="D18" s="348"/>
      <c r="E18" s="348"/>
      <c r="F18" s="348"/>
      <c r="G18" s="348"/>
      <c r="H18" s="81" t="s">
        <v>317</v>
      </c>
      <c r="I18" s="14"/>
      <c r="J18" s="14"/>
    </row>
    <row r="19" spans="1:10" s="46" customFormat="1" ht="13.2" x14ac:dyDescent="0.25">
      <c r="A19" s="357"/>
      <c r="B19" s="7"/>
      <c r="C19" s="14"/>
      <c r="D19" s="14"/>
      <c r="E19" s="14"/>
      <c r="F19" s="14"/>
      <c r="G19" s="14"/>
      <c r="H19" s="67"/>
      <c r="I19" s="14"/>
      <c r="J19" s="14"/>
    </row>
    <row r="20" spans="1:10" s="46" customFormat="1" ht="13.2" x14ac:dyDescent="0.25">
      <c r="A20" s="357"/>
      <c r="B20" s="7"/>
      <c r="C20" s="14"/>
      <c r="D20" s="14"/>
      <c r="E20" s="14"/>
      <c r="F20" s="14"/>
      <c r="G20" s="14"/>
      <c r="H20" s="67"/>
      <c r="I20" s="14"/>
      <c r="J20" s="14"/>
    </row>
    <row r="21" spans="1:10" s="46" customFormat="1" ht="13.2" x14ac:dyDescent="0.25">
      <c r="A21" s="357"/>
      <c r="B21" s="14"/>
      <c r="C21" s="14"/>
      <c r="D21" s="14"/>
      <c r="E21" s="14"/>
      <c r="F21" s="66"/>
      <c r="G21" s="14"/>
      <c r="H21" s="158"/>
      <c r="I21" s="14"/>
      <c r="J21" s="14"/>
    </row>
    <row r="22" spans="1:10" s="46" customFormat="1" ht="13.2" x14ac:dyDescent="0.25">
      <c r="A22" s="56"/>
      <c r="B22" s="78" t="s">
        <v>792</v>
      </c>
      <c r="C22" s="74">
        <f>SUM(C14:C21)</f>
        <v>0</v>
      </c>
      <c r="D22" s="74">
        <f>SUM(D14:D21)</f>
        <v>0</v>
      </c>
      <c r="E22" s="74">
        <f>SUM(E14:E21)</f>
        <v>0</v>
      </c>
      <c r="F22" s="157"/>
      <c r="G22" s="56"/>
      <c r="I22" s="56"/>
      <c r="J22" s="56"/>
    </row>
    <row r="23" spans="1:10" s="46" customFormat="1" ht="13.2" x14ac:dyDescent="0.25">
      <c r="A23" s="56"/>
      <c r="B23" s="56"/>
      <c r="C23" s="56"/>
      <c r="D23" s="56"/>
      <c r="E23" s="56"/>
      <c r="F23" s="157"/>
      <c r="G23" s="56"/>
      <c r="I23" s="56"/>
      <c r="J23" s="56"/>
    </row>
    <row r="24" spans="1:10" s="46" customFormat="1" ht="13.2" x14ac:dyDescent="0.25">
      <c r="A24" s="56"/>
      <c r="B24" s="56"/>
      <c r="C24" s="56"/>
      <c r="D24" s="56"/>
      <c r="E24" s="56"/>
      <c r="F24" s="157"/>
      <c r="G24" s="56"/>
      <c r="I24" s="56"/>
      <c r="J24" s="56"/>
    </row>
    <row r="25" spans="1:10" s="46" customFormat="1" ht="26.4" x14ac:dyDescent="0.25">
      <c r="A25" s="350" t="s">
        <v>1013</v>
      </c>
      <c r="B25" s="358" t="s">
        <v>803</v>
      </c>
      <c r="C25" s="348"/>
      <c r="D25" s="348"/>
      <c r="E25" s="348"/>
      <c r="F25" s="348"/>
      <c r="G25" s="348"/>
      <c r="H25" s="81" t="s">
        <v>312</v>
      </c>
      <c r="I25" s="14"/>
      <c r="J25" s="14"/>
    </row>
    <row r="26" spans="1:10" s="46" customFormat="1" ht="26.4" x14ac:dyDescent="0.25">
      <c r="A26" s="350"/>
      <c r="B26" s="358"/>
      <c r="C26" s="348"/>
      <c r="D26" s="348"/>
      <c r="E26" s="348"/>
      <c r="F26" s="348"/>
      <c r="G26" s="348"/>
      <c r="H26" s="83" t="s">
        <v>275</v>
      </c>
      <c r="I26" s="14"/>
      <c r="J26" s="14"/>
    </row>
    <row r="27" spans="1:10" s="46" customFormat="1" ht="13.2" x14ac:dyDescent="0.25">
      <c r="A27" s="350"/>
      <c r="B27" s="358" t="s">
        <v>804</v>
      </c>
      <c r="C27" s="348"/>
      <c r="D27" s="348"/>
      <c r="E27" s="348"/>
      <c r="F27" s="348"/>
      <c r="G27" s="348"/>
      <c r="H27" s="81" t="s">
        <v>316</v>
      </c>
      <c r="I27" s="14"/>
      <c r="J27" s="14"/>
    </row>
    <row r="28" spans="1:10" s="46" customFormat="1" ht="13.2" x14ac:dyDescent="0.25">
      <c r="A28" s="350"/>
      <c r="B28" s="358"/>
      <c r="C28" s="348"/>
      <c r="D28" s="348"/>
      <c r="E28" s="348"/>
      <c r="F28" s="348"/>
      <c r="G28" s="348"/>
      <c r="H28" s="81" t="s">
        <v>317</v>
      </c>
      <c r="I28" s="14"/>
      <c r="J28" s="14"/>
    </row>
    <row r="29" spans="1:10" s="46" customFormat="1" ht="13.2" x14ac:dyDescent="0.25">
      <c r="A29" s="350"/>
      <c r="B29" s="159"/>
      <c r="C29" s="14"/>
      <c r="D29" s="14"/>
      <c r="E29" s="14"/>
      <c r="F29" s="14"/>
      <c r="G29" s="14"/>
      <c r="H29" s="83"/>
      <c r="I29" s="14"/>
      <c r="J29" s="14"/>
    </row>
    <row r="30" spans="1:10" s="46" customFormat="1" ht="13.2" x14ac:dyDescent="0.25">
      <c r="A30" s="350"/>
      <c r="B30" s="159"/>
      <c r="C30" s="14"/>
      <c r="D30" s="14"/>
      <c r="E30" s="14"/>
      <c r="F30" s="14"/>
      <c r="G30" s="14"/>
      <c r="H30" s="83"/>
      <c r="I30" s="14"/>
      <c r="J30" s="14"/>
    </row>
    <row r="31" spans="1:10" s="46" customFormat="1" ht="13.2" x14ac:dyDescent="0.25">
      <c r="A31" s="350"/>
      <c r="B31" s="159"/>
      <c r="C31" s="14"/>
      <c r="D31" s="14"/>
      <c r="E31" s="14"/>
      <c r="F31" s="14"/>
      <c r="G31" s="14"/>
      <c r="H31" s="83"/>
      <c r="I31" s="14"/>
      <c r="J31" s="14"/>
    </row>
    <row r="32" spans="1:10" s="46" customFormat="1" ht="13.2" x14ac:dyDescent="0.25">
      <c r="B32" s="78" t="s">
        <v>792</v>
      </c>
      <c r="C32" s="156">
        <f>SUM(C25:C31)</f>
        <v>0</v>
      </c>
      <c r="D32" s="156">
        <f>SUM(D25:D31)</f>
        <v>0</v>
      </c>
      <c r="E32" s="156">
        <f>SUM(E25:E31)</f>
        <v>0</v>
      </c>
    </row>
    <row r="33" spans="1:10" s="46" customFormat="1" ht="13.2" x14ac:dyDescent="0.25"/>
    <row r="34" spans="1:10" s="46" customFormat="1" ht="13.2" x14ac:dyDescent="0.25"/>
    <row r="35" spans="1:10" s="46" customFormat="1" ht="13.2" x14ac:dyDescent="0.25">
      <c r="A35" s="354" t="s">
        <v>795</v>
      </c>
      <c r="B35" s="351" t="s">
        <v>796</v>
      </c>
      <c r="C35" s="348"/>
      <c r="D35" s="348"/>
      <c r="E35" s="348"/>
      <c r="F35" s="348"/>
      <c r="G35" s="348"/>
      <c r="H35" s="80" t="s">
        <v>271</v>
      </c>
      <c r="I35" s="14"/>
      <c r="J35" s="14"/>
    </row>
    <row r="36" spans="1:10" s="46" customFormat="1" ht="13.2" x14ac:dyDescent="0.25">
      <c r="A36" s="355"/>
      <c r="B36" s="351"/>
      <c r="C36" s="348"/>
      <c r="D36" s="348"/>
      <c r="E36" s="348"/>
      <c r="F36" s="348"/>
      <c r="G36" s="348"/>
      <c r="H36" s="80" t="s">
        <v>273</v>
      </c>
      <c r="I36" s="14"/>
      <c r="J36" s="14"/>
    </row>
    <row r="37" spans="1:10" s="46" customFormat="1" ht="13.2" x14ac:dyDescent="0.25">
      <c r="A37" s="355"/>
      <c r="B37" s="351"/>
      <c r="C37" s="348"/>
      <c r="D37" s="348"/>
      <c r="E37" s="348"/>
      <c r="F37" s="348"/>
      <c r="G37" s="348"/>
      <c r="H37" s="80" t="s">
        <v>262</v>
      </c>
      <c r="I37" s="14"/>
      <c r="J37" s="14"/>
    </row>
    <row r="38" spans="1:10" s="46" customFormat="1" ht="13.2" x14ac:dyDescent="0.25">
      <c r="A38" s="355"/>
      <c r="B38" s="351"/>
      <c r="C38" s="348"/>
      <c r="D38" s="348"/>
      <c r="E38" s="348"/>
      <c r="F38" s="348"/>
      <c r="G38" s="348"/>
      <c r="H38" s="81" t="s">
        <v>263</v>
      </c>
      <c r="I38" s="14"/>
      <c r="J38" s="14"/>
    </row>
    <row r="39" spans="1:10" s="46" customFormat="1" ht="13.2" x14ac:dyDescent="0.25">
      <c r="A39" s="355"/>
      <c r="B39" s="351"/>
      <c r="C39" s="348"/>
      <c r="D39" s="348"/>
      <c r="E39" s="348"/>
      <c r="F39" s="348"/>
      <c r="G39" s="348"/>
      <c r="H39" s="81" t="s">
        <v>264</v>
      </c>
      <c r="I39" s="14"/>
      <c r="J39" s="14"/>
    </row>
    <row r="40" spans="1:10" s="46" customFormat="1" ht="13.2" x14ac:dyDescent="0.25">
      <c r="A40" s="355"/>
      <c r="B40" s="351"/>
      <c r="C40" s="348"/>
      <c r="D40" s="348"/>
      <c r="E40" s="348"/>
      <c r="F40" s="348"/>
      <c r="G40" s="348"/>
      <c r="H40" s="81" t="s">
        <v>272</v>
      </c>
      <c r="I40" s="14"/>
      <c r="J40" s="14"/>
    </row>
    <row r="41" spans="1:10" s="46" customFormat="1" ht="13.2" x14ac:dyDescent="0.25">
      <c r="A41" s="355"/>
      <c r="B41" s="351"/>
      <c r="C41" s="348"/>
      <c r="D41" s="348"/>
      <c r="E41" s="348"/>
      <c r="F41" s="348"/>
      <c r="G41" s="348"/>
      <c r="H41" s="81" t="s">
        <v>265</v>
      </c>
      <c r="I41" s="14"/>
      <c r="J41" s="14"/>
    </row>
    <row r="42" spans="1:10" s="46" customFormat="1" ht="13.2" x14ac:dyDescent="0.25">
      <c r="A42" s="355"/>
      <c r="B42" s="351"/>
      <c r="C42" s="348"/>
      <c r="D42" s="348"/>
      <c r="E42" s="348"/>
      <c r="F42" s="348"/>
      <c r="G42" s="348"/>
      <c r="H42" s="82" t="s">
        <v>266</v>
      </c>
      <c r="I42" s="14"/>
      <c r="J42" s="14"/>
    </row>
    <row r="43" spans="1:10" s="46" customFormat="1" ht="13.2" x14ac:dyDescent="0.25">
      <c r="A43" s="355"/>
      <c r="B43" s="351"/>
      <c r="C43" s="348"/>
      <c r="D43" s="348"/>
      <c r="E43" s="348"/>
      <c r="F43" s="348"/>
      <c r="G43" s="348"/>
      <c r="H43" s="82" t="s">
        <v>267</v>
      </c>
      <c r="I43" s="14"/>
      <c r="J43" s="14"/>
    </row>
    <row r="44" spans="1:10" s="46" customFormat="1" ht="13.2" x14ac:dyDescent="0.25">
      <c r="A44" s="355"/>
      <c r="B44" s="351"/>
      <c r="C44" s="348"/>
      <c r="D44" s="348"/>
      <c r="E44" s="348"/>
      <c r="F44" s="348"/>
      <c r="G44" s="348"/>
      <c r="H44" s="82" t="s">
        <v>268</v>
      </c>
      <c r="I44" s="14"/>
      <c r="J44" s="66"/>
    </row>
    <row r="45" spans="1:10" s="46" customFormat="1" ht="13.2" x14ac:dyDescent="0.25">
      <c r="A45" s="355"/>
      <c r="B45" s="351"/>
      <c r="C45" s="348"/>
      <c r="D45" s="348"/>
      <c r="E45" s="348"/>
      <c r="F45" s="348"/>
      <c r="G45" s="348"/>
      <c r="H45" s="82" t="s">
        <v>269</v>
      </c>
      <c r="I45" s="14"/>
      <c r="J45" s="66"/>
    </row>
    <row r="46" spans="1:10" s="46" customFormat="1" ht="26.4" x14ac:dyDescent="0.25">
      <c r="A46" s="355"/>
      <c r="B46" s="351"/>
      <c r="C46" s="348"/>
      <c r="D46" s="348"/>
      <c r="E46" s="348"/>
      <c r="F46" s="348"/>
      <c r="G46" s="348"/>
      <c r="H46" s="81" t="s">
        <v>311</v>
      </c>
      <c r="I46" s="14"/>
      <c r="J46" s="14"/>
    </row>
    <row r="47" spans="1:10" s="46" customFormat="1" ht="26.4" x14ac:dyDescent="0.25">
      <c r="A47" s="355"/>
      <c r="B47" s="351" t="s">
        <v>805</v>
      </c>
      <c r="C47" s="352"/>
      <c r="D47" s="352"/>
      <c r="E47" s="352"/>
      <c r="F47" s="352"/>
      <c r="G47" s="352"/>
      <c r="H47" s="81" t="s">
        <v>808</v>
      </c>
      <c r="I47" s="14"/>
      <c r="J47" s="14"/>
    </row>
    <row r="48" spans="1:10" s="46" customFormat="1" ht="13.2" x14ac:dyDescent="0.25">
      <c r="A48" s="355"/>
      <c r="B48" s="351"/>
      <c r="C48" s="353"/>
      <c r="D48" s="353"/>
      <c r="E48" s="353"/>
      <c r="F48" s="353"/>
      <c r="G48" s="353"/>
      <c r="H48" s="81" t="s">
        <v>270</v>
      </c>
      <c r="I48" s="14"/>
      <c r="J48" s="14"/>
    </row>
    <row r="49" spans="1:10" s="46" customFormat="1" ht="13.2" x14ac:dyDescent="0.25">
      <c r="A49" s="355"/>
      <c r="B49" s="351" t="s">
        <v>807</v>
      </c>
      <c r="C49" s="352"/>
      <c r="D49" s="352"/>
      <c r="E49" s="352"/>
      <c r="F49" s="352"/>
      <c r="G49" s="352"/>
      <c r="H49" s="81" t="s">
        <v>314</v>
      </c>
      <c r="I49" s="14"/>
      <c r="J49" s="14"/>
    </row>
    <row r="50" spans="1:10" s="46" customFormat="1" ht="13.2" x14ac:dyDescent="0.25">
      <c r="A50" s="355"/>
      <c r="B50" s="351"/>
      <c r="C50" s="353"/>
      <c r="D50" s="353"/>
      <c r="E50" s="353"/>
      <c r="F50" s="353"/>
      <c r="G50" s="353"/>
      <c r="H50" s="158" t="s">
        <v>806</v>
      </c>
      <c r="I50" s="14"/>
      <c r="J50" s="14"/>
    </row>
    <row r="51" spans="1:10" s="46" customFormat="1" ht="13.2" x14ac:dyDescent="0.25">
      <c r="A51" s="355"/>
      <c r="B51" s="7"/>
      <c r="C51" s="14"/>
      <c r="D51" s="14"/>
      <c r="E51" s="14"/>
      <c r="F51" s="14"/>
      <c r="G51" s="14"/>
      <c r="H51" s="81"/>
      <c r="I51" s="14"/>
      <c r="J51" s="14"/>
    </row>
    <row r="52" spans="1:10" s="46" customFormat="1" ht="13.2" x14ac:dyDescent="0.25">
      <c r="A52" s="355"/>
      <c r="B52" s="7"/>
      <c r="C52" s="14"/>
      <c r="D52" s="14"/>
      <c r="E52" s="14"/>
      <c r="F52" s="14"/>
      <c r="G52" s="14"/>
      <c r="H52" s="81"/>
      <c r="I52" s="14"/>
      <c r="J52" s="14"/>
    </row>
    <row r="53" spans="1:10" s="46" customFormat="1" ht="13.2" x14ac:dyDescent="0.25">
      <c r="A53" s="356"/>
      <c r="B53" s="7"/>
      <c r="C53" s="14"/>
      <c r="D53" s="14"/>
      <c r="E53" s="14"/>
      <c r="F53" s="14"/>
      <c r="G53" s="14"/>
      <c r="H53" s="81"/>
      <c r="I53" s="14"/>
      <c r="J53" s="14"/>
    </row>
    <row r="54" spans="1:10" s="46" customFormat="1" ht="13.2" x14ac:dyDescent="0.25">
      <c r="A54" s="155"/>
      <c r="B54" s="78" t="s">
        <v>792</v>
      </c>
      <c r="C54" s="156">
        <f>SUM(C35:C53)</f>
        <v>0</v>
      </c>
      <c r="D54" s="156">
        <f>SUM(D35:D53)</f>
        <v>0</v>
      </c>
      <c r="E54" s="156">
        <f>SUM(E35:E53)</f>
        <v>0</v>
      </c>
      <c r="F54" s="157"/>
      <c r="G54" s="56"/>
      <c r="I54" s="56"/>
      <c r="J54" s="56"/>
    </row>
    <row r="55" spans="1:10" s="46" customFormat="1" ht="13.2" x14ac:dyDescent="0.25"/>
    <row r="56" spans="1:10" s="46" customFormat="1" ht="13.2" x14ac:dyDescent="0.25"/>
    <row r="57" spans="1:10" s="46" customFormat="1" ht="13.2" x14ac:dyDescent="0.25">
      <c r="A57" s="350" t="s">
        <v>801</v>
      </c>
      <c r="B57" s="358" t="s">
        <v>802</v>
      </c>
      <c r="C57" s="348"/>
      <c r="D57" s="348"/>
      <c r="E57" s="348"/>
      <c r="F57" s="348"/>
      <c r="G57" s="348"/>
      <c r="H57" s="81" t="s">
        <v>316</v>
      </c>
      <c r="I57" s="14"/>
      <c r="J57" s="14"/>
    </row>
    <row r="58" spans="1:10" s="46" customFormat="1" ht="13.2" x14ac:dyDescent="0.25">
      <c r="A58" s="350"/>
      <c r="B58" s="358"/>
      <c r="C58" s="348"/>
      <c r="D58" s="348"/>
      <c r="E58" s="348"/>
      <c r="F58" s="348"/>
      <c r="G58" s="348"/>
      <c r="H58" s="81" t="s">
        <v>317</v>
      </c>
      <c r="I58" s="7"/>
      <c r="J58" s="14"/>
    </row>
    <row r="59" spans="1:10" s="46" customFormat="1" ht="13.2" x14ac:dyDescent="0.25">
      <c r="A59" s="350"/>
      <c r="B59" s="159"/>
      <c r="C59" s="14"/>
      <c r="D59" s="14"/>
      <c r="E59" s="14"/>
      <c r="F59" s="14"/>
      <c r="G59" s="14"/>
      <c r="H59" s="81"/>
      <c r="I59" s="7"/>
      <c r="J59" s="14"/>
    </row>
    <row r="60" spans="1:10" s="46" customFormat="1" ht="13.2" x14ac:dyDescent="0.25">
      <c r="A60" s="350"/>
      <c r="B60" s="159"/>
      <c r="C60" s="14"/>
      <c r="D60" s="14"/>
      <c r="E60" s="14"/>
      <c r="F60" s="14"/>
      <c r="G60" s="14"/>
      <c r="H60" s="81"/>
      <c r="I60" s="7"/>
      <c r="J60" s="14"/>
    </row>
    <row r="61" spans="1:10" s="46" customFormat="1" ht="13.2" x14ac:dyDescent="0.25">
      <c r="A61" s="350"/>
      <c r="B61" s="159"/>
      <c r="C61" s="14"/>
      <c r="D61" s="14"/>
      <c r="E61" s="14"/>
      <c r="F61" s="14"/>
      <c r="G61" s="14"/>
      <c r="H61" s="81"/>
      <c r="I61" s="7"/>
      <c r="J61" s="14"/>
    </row>
    <row r="62" spans="1:10" s="46" customFormat="1" ht="13.2" x14ac:dyDescent="0.25">
      <c r="A62" s="56"/>
      <c r="B62" s="78" t="s">
        <v>792</v>
      </c>
      <c r="C62" s="156">
        <f>SUM(C26:C61)</f>
        <v>0</v>
      </c>
      <c r="D62" s="156">
        <f>SUM(D26:D61)</f>
        <v>0</v>
      </c>
      <c r="E62" s="156">
        <f>SUM(E26:E61)</f>
        <v>0</v>
      </c>
      <c r="F62" s="157"/>
      <c r="G62" s="56"/>
      <c r="I62" s="56"/>
      <c r="J62" s="56"/>
    </row>
    <row r="63" spans="1:10" s="46" customFormat="1" ht="13.2" x14ac:dyDescent="0.25">
      <c r="A63" s="56"/>
      <c r="B63" s="56"/>
      <c r="C63" s="56"/>
      <c r="D63" s="56"/>
      <c r="E63" s="56"/>
      <c r="F63" s="157"/>
      <c r="G63" s="56"/>
      <c r="I63" s="56"/>
      <c r="J63" s="56"/>
    </row>
    <row r="64" spans="1:10" s="46" customFormat="1" ht="13.2" x14ac:dyDescent="0.25">
      <c r="A64" s="56"/>
      <c r="B64" s="56"/>
      <c r="C64" s="56"/>
      <c r="D64" s="56"/>
      <c r="E64" s="56"/>
      <c r="F64" s="157"/>
      <c r="G64" s="56"/>
      <c r="I64" s="56"/>
      <c r="J64" s="56"/>
    </row>
    <row r="65" spans="1:10" s="46" customFormat="1" ht="13.2" x14ac:dyDescent="0.25">
      <c r="A65" s="56"/>
      <c r="B65" s="56"/>
      <c r="C65" s="56"/>
      <c r="D65" s="56"/>
      <c r="E65" s="56"/>
      <c r="F65" s="157"/>
      <c r="G65" s="56"/>
      <c r="I65" s="56"/>
      <c r="J65" s="56"/>
    </row>
    <row r="66" spans="1:10" s="46" customFormat="1" ht="13.2" x14ac:dyDescent="0.25">
      <c r="A66" s="56"/>
      <c r="B66" s="56"/>
      <c r="C66" s="56"/>
      <c r="D66" s="56"/>
      <c r="E66" s="56"/>
      <c r="F66" s="157"/>
      <c r="G66" s="56"/>
      <c r="I66" s="56"/>
      <c r="J66" s="56"/>
    </row>
    <row r="67" spans="1:10" s="46" customFormat="1" ht="13.2" x14ac:dyDescent="0.25">
      <c r="A67" s="56"/>
      <c r="B67" s="56"/>
      <c r="C67" s="56"/>
      <c r="D67" s="56"/>
      <c r="E67" s="56"/>
      <c r="F67" s="157"/>
      <c r="G67" s="56"/>
      <c r="I67" s="56"/>
      <c r="J67" s="56"/>
    </row>
    <row r="68" spans="1:10" s="46" customFormat="1" ht="13.2" x14ac:dyDescent="0.25">
      <c r="A68" s="56"/>
      <c r="B68" s="56"/>
      <c r="C68" s="56"/>
      <c r="D68" s="56"/>
      <c r="E68" s="56"/>
      <c r="F68" s="157"/>
      <c r="G68" s="56"/>
      <c r="I68" s="56"/>
      <c r="J68" s="56"/>
    </row>
    <row r="69" spans="1:10" s="46" customFormat="1" ht="13.2" x14ac:dyDescent="0.25">
      <c r="A69" s="56"/>
      <c r="B69" s="56"/>
      <c r="C69" s="56"/>
      <c r="D69" s="56"/>
      <c r="E69" s="56"/>
      <c r="F69" s="157"/>
      <c r="G69" s="56"/>
      <c r="I69" s="56"/>
      <c r="J69" s="56"/>
    </row>
    <row r="70" spans="1:10" s="46" customFormat="1" ht="13.2" x14ac:dyDescent="0.25">
      <c r="A70" s="56"/>
      <c r="B70" s="56"/>
      <c r="C70" s="56"/>
      <c r="D70" s="56"/>
      <c r="E70" s="56"/>
      <c r="F70" s="157"/>
      <c r="G70" s="56"/>
      <c r="I70" s="56"/>
      <c r="J70" s="56"/>
    </row>
    <row r="71" spans="1:10" s="46" customFormat="1" ht="13.2" x14ac:dyDescent="0.25">
      <c r="A71" s="56"/>
      <c r="B71" s="56"/>
      <c r="C71" s="56"/>
      <c r="D71" s="56"/>
      <c r="E71" s="56"/>
      <c r="F71" s="157"/>
      <c r="G71" s="56"/>
      <c r="I71" s="56"/>
      <c r="J71" s="56"/>
    </row>
    <row r="72" spans="1:10" s="46" customFormat="1" ht="13.2" x14ac:dyDescent="0.25">
      <c r="A72" s="56"/>
      <c r="B72" s="56"/>
      <c r="C72" s="56"/>
      <c r="D72" s="56"/>
      <c r="E72" s="56"/>
      <c r="F72" s="157"/>
      <c r="G72" s="56"/>
      <c r="I72" s="56"/>
      <c r="J72" s="56"/>
    </row>
    <row r="73" spans="1:10" s="46" customFormat="1" ht="13.2" x14ac:dyDescent="0.25">
      <c r="A73" s="56"/>
      <c r="B73" s="56"/>
      <c r="C73" s="56"/>
      <c r="D73" s="56"/>
      <c r="E73" s="56"/>
      <c r="F73" s="157"/>
      <c r="G73" s="56"/>
      <c r="I73" s="56"/>
      <c r="J73" s="56"/>
    </row>
    <row r="74" spans="1:10" s="46" customFormat="1" ht="13.2" x14ac:dyDescent="0.25">
      <c r="A74" s="56"/>
      <c r="B74" s="56"/>
      <c r="C74" s="56"/>
      <c r="D74" s="56"/>
      <c r="E74" s="56"/>
      <c r="F74" s="157"/>
      <c r="G74" s="56"/>
      <c r="I74" s="56"/>
      <c r="J74" s="56"/>
    </row>
    <row r="75" spans="1:10" s="46" customFormat="1" ht="13.2" x14ac:dyDescent="0.25">
      <c r="A75" s="56"/>
      <c r="B75" s="56"/>
      <c r="C75" s="56"/>
      <c r="D75" s="56"/>
      <c r="E75" s="56"/>
      <c r="F75" s="157"/>
      <c r="G75" s="56"/>
      <c r="I75" s="56"/>
      <c r="J75" s="56"/>
    </row>
    <row r="76" spans="1:10" s="46" customFormat="1" ht="13.2" x14ac:dyDescent="0.25">
      <c r="A76" s="56"/>
      <c r="B76" s="56"/>
      <c r="C76" s="56"/>
      <c r="D76" s="56"/>
      <c r="E76" s="56"/>
      <c r="F76" s="157"/>
      <c r="G76" s="56"/>
      <c r="I76" s="56"/>
      <c r="J76" s="56"/>
    </row>
    <row r="77" spans="1:10" s="46" customFormat="1" ht="13.2" x14ac:dyDescent="0.25">
      <c r="A77" s="56"/>
      <c r="B77" s="56"/>
      <c r="C77" s="56"/>
      <c r="D77" s="56"/>
      <c r="E77" s="56"/>
      <c r="F77" s="157"/>
      <c r="G77" s="56"/>
      <c r="I77" s="56"/>
      <c r="J77" s="56"/>
    </row>
    <row r="78" spans="1:10" s="46" customFormat="1" ht="13.2" x14ac:dyDescent="0.25">
      <c r="A78" s="56"/>
      <c r="B78" s="56"/>
      <c r="C78" s="56"/>
      <c r="D78" s="56"/>
      <c r="E78" s="56"/>
      <c r="F78" s="157"/>
      <c r="G78" s="56"/>
      <c r="I78" s="56"/>
      <c r="J78" s="56"/>
    </row>
    <row r="79" spans="1:10" s="46" customFormat="1" ht="13.2" x14ac:dyDescent="0.25">
      <c r="A79" s="56"/>
      <c r="B79" s="56"/>
      <c r="C79" s="56"/>
      <c r="D79" s="56"/>
      <c r="E79" s="56"/>
      <c r="F79" s="157"/>
      <c r="G79" s="56"/>
      <c r="I79" s="56"/>
      <c r="J79" s="56"/>
    </row>
    <row r="80" spans="1:10" s="46" customFormat="1" ht="13.2" x14ac:dyDescent="0.25">
      <c r="A80" s="56"/>
      <c r="B80" s="56"/>
      <c r="C80" s="56"/>
      <c r="D80" s="56"/>
      <c r="E80" s="56"/>
      <c r="F80" s="157"/>
      <c r="G80" s="56"/>
      <c r="I80" s="56"/>
      <c r="J80" s="56"/>
    </row>
    <row r="81" spans="1:10" s="46" customFormat="1" ht="13.2" x14ac:dyDescent="0.25">
      <c r="A81" s="56"/>
      <c r="B81" s="56"/>
      <c r="C81" s="56"/>
      <c r="D81" s="56"/>
      <c r="E81" s="56"/>
      <c r="F81" s="157"/>
      <c r="G81" s="56"/>
      <c r="I81" s="56"/>
      <c r="J81" s="56"/>
    </row>
    <row r="82" spans="1:10" s="46" customFormat="1" ht="13.2" x14ac:dyDescent="0.25">
      <c r="A82" s="56"/>
      <c r="B82" s="56"/>
      <c r="C82" s="56"/>
      <c r="D82" s="56"/>
      <c r="E82" s="56"/>
      <c r="F82" s="157"/>
      <c r="G82" s="56"/>
      <c r="I82" s="56"/>
      <c r="J82" s="56"/>
    </row>
    <row r="83" spans="1:10" s="46" customFormat="1" ht="13.2" x14ac:dyDescent="0.25">
      <c r="A83" s="56"/>
      <c r="B83" s="56"/>
      <c r="C83" s="56"/>
      <c r="D83" s="56"/>
      <c r="E83" s="56"/>
      <c r="F83" s="157"/>
      <c r="G83" s="56"/>
      <c r="I83" s="56"/>
      <c r="J83" s="56"/>
    </row>
    <row r="84" spans="1:10" s="46" customFormat="1" ht="13.2" x14ac:dyDescent="0.25">
      <c r="A84" s="56"/>
      <c r="B84" s="56"/>
      <c r="C84" s="56"/>
      <c r="D84" s="56"/>
      <c r="E84" s="56"/>
      <c r="F84" s="157"/>
      <c r="G84" s="56"/>
      <c r="I84" s="56"/>
      <c r="J84" s="56"/>
    </row>
    <row r="85" spans="1:10" s="46" customFormat="1" ht="13.2" x14ac:dyDescent="0.25">
      <c r="A85" s="56"/>
      <c r="B85" s="56"/>
      <c r="C85" s="56"/>
      <c r="D85" s="56"/>
      <c r="E85" s="56"/>
      <c r="F85" s="157"/>
      <c r="G85" s="56"/>
      <c r="I85" s="56"/>
      <c r="J85" s="56"/>
    </row>
    <row r="86" spans="1:10" s="46" customFormat="1" ht="13.2" x14ac:dyDescent="0.25">
      <c r="A86" s="56"/>
      <c r="B86" s="56"/>
      <c r="C86" s="56"/>
      <c r="D86" s="56"/>
      <c r="E86" s="56"/>
      <c r="F86" s="157"/>
      <c r="G86" s="56"/>
      <c r="I86" s="56"/>
      <c r="J86" s="56"/>
    </row>
    <row r="87" spans="1:10" s="46" customFormat="1" ht="13.2" x14ac:dyDescent="0.25">
      <c r="A87" s="56"/>
      <c r="B87" s="56"/>
      <c r="C87" s="56"/>
      <c r="D87" s="56"/>
      <c r="E87" s="56"/>
      <c r="F87" s="157"/>
      <c r="G87" s="56"/>
      <c r="I87" s="56"/>
      <c r="J87" s="56"/>
    </row>
    <row r="88" spans="1:10" s="46" customFormat="1" ht="13.2" x14ac:dyDescent="0.25">
      <c r="A88" s="56"/>
      <c r="B88" s="56"/>
      <c r="C88" s="56"/>
      <c r="D88" s="56"/>
      <c r="E88" s="56"/>
      <c r="F88" s="157"/>
      <c r="G88" s="56"/>
      <c r="I88" s="56"/>
      <c r="J88" s="56"/>
    </row>
    <row r="89" spans="1:10" s="46" customFormat="1" ht="13.2" x14ac:dyDescent="0.25">
      <c r="A89" s="56"/>
      <c r="B89" s="56"/>
      <c r="C89" s="56"/>
      <c r="D89" s="56"/>
      <c r="E89" s="56"/>
      <c r="F89" s="157"/>
      <c r="G89" s="56"/>
      <c r="I89" s="56"/>
      <c r="J89" s="56"/>
    </row>
    <row r="90" spans="1:10" s="46" customFormat="1" ht="13.2" x14ac:dyDescent="0.25">
      <c r="A90" s="56"/>
      <c r="B90" s="56"/>
      <c r="C90" s="56"/>
      <c r="D90" s="56"/>
      <c r="E90" s="56"/>
      <c r="F90" s="157"/>
      <c r="G90" s="56"/>
      <c r="I90" s="56"/>
      <c r="J90" s="56"/>
    </row>
    <row r="91" spans="1:10" s="46" customFormat="1" ht="13.2" x14ac:dyDescent="0.25">
      <c r="A91" s="56"/>
      <c r="B91" s="56"/>
      <c r="C91" s="56"/>
      <c r="D91" s="56"/>
      <c r="E91" s="56"/>
      <c r="F91" s="157"/>
      <c r="G91" s="56"/>
      <c r="I91" s="56"/>
      <c r="J91" s="56"/>
    </row>
    <row r="92" spans="1:10" s="46" customFormat="1" ht="13.2" x14ac:dyDescent="0.25">
      <c r="A92" s="56"/>
      <c r="B92" s="56"/>
      <c r="C92" s="56"/>
      <c r="D92" s="56"/>
      <c r="E92" s="56"/>
      <c r="F92" s="157"/>
      <c r="G92" s="56"/>
      <c r="I92" s="56"/>
      <c r="J92" s="56"/>
    </row>
    <row r="93" spans="1:10" s="46" customFormat="1" ht="13.2" x14ac:dyDescent="0.25">
      <c r="A93" s="56"/>
      <c r="B93" s="56"/>
      <c r="C93" s="56"/>
      <c r="D93" s="56"/>
      <c r="E93" s="56"/>
      <c r="F93" s="157"/>
      <c r="G93" s="56"/>
      <c r="I93" s="56"/>
      <c r="J93" s="56"/>
    </row>
  </sheetData>
  <mergeCells count="60">
    <mergeCell ref="F16:F18"/>
    <mergeCell ref="E16:E18"/>
    <mergeCell ref="G7:G8"/>
    <mergeCell ref="G47:G48"/>
    <mergeCell ref="F25:F26"/>
    <mergeCell ref="E47:E48"/>
    <mergeCell ref="F47:F48"/>
    <mergeCell ref="G27:G28"/>
    <mergeCell ref="F7:F8"/>
    <mergeCell ref="B4:B6"/>
    <mergeCell ref="A4:A12"/>
    <mergeCell ref="B7:B8"/>
    <mergeCell ref="B27:B28"/>
    <mergeCell ref="C27:C28"/>
    <mergeCell ref="E57:E58"/>
    <mergeCell ref="E7:E8"/>
    <mergeCell ref="A35:A53"/>
    <mergeCell ref="B49:B50"/>
    <mergeCell ref="A57:A61"/>
    <mergeCell ref="C16:C18"/>
    <mergeCell ref="C35:C46"/>
    <mergeCell ref="A16:A21"/>
    <mergeCell ref="B16:B18"/>
    <mergeCell ref="B57:B58"/>
    <mergeCell ref="B25:B26"/>
    <mergeCell ref="C49:C50"/>
    <mergeCell ref="D27:D28"/>
    <mergeCell ref="D16:D18"/>
    <mergeCell ref="F57:F58"/>
    <mergeCell ref="G57:G58"/>
    <mergeCell ref="B47:B48"/>
    <mergeCell ref="C47:C48"/>
    <mergeCell ref="B35:B46"/>
    <mergeCell ref="D35:D46"/>
    <mergeCell ref="E35:E46"/>
    <mergeCell ref="F35:F46"/>
    <mergeCell ref="G35:G46"/>
    <mergeCell ref="C57:C58"/>
    <mergeCell ref="D57:D58"/>
    <mergeCell ref="D49:D50"/>
    <mergeCell ref="E49:E50"/>
    <mergeCell ref="F49:F50"/>
    <mergeCell ref="G49:G50"/>
    <mergeCell ref="D47:D48"/>
    <mergeCell ref="A1:J1"/>
    <mergeCell ref="G4:G6"/>
    <mergeCell ref="C25:C26"/>
    <mergeCell ref="D25:D26"/>
    <mergeCell ref="E25:E26"/>
    <mergeCell ref="C4:C6"/>
    <mergeCell ref="D4:D6"/>
    <mergeCell ref="E4:E6"/>
    <mergeCell ref="F4:F6"/>
    <mergeCell ref="A25:A31"/>
    <mergeCell ref="C7:C8"/>
    <mergeCell ref="D7:D8"/>
    <mergeCell ref="G25:G26"/>
    <mergeCell ref="G16:G18"/>
    <mergeCell ref="E27:E28"/>
    <mergeCell ref="F27:F28"/>
  </mergeCells>
  <conditionalFormatting sqref="I1">
    <cfRule type="containsText" dxfId="109" priority="1" stopIfTrue="1" operator="containsText" text="Rouge">
      <formula>NOT(ISERROR(SEARCH("Rouge",I1)))</formula>
    </cfRule>
    <cfRule type="containsText" dxfId="108" priority="2" stopIfTrue="1" operator="containsText" text="Orange">
      <formula>NOT(ISERROR(SEARCH("Orange",I1)))</formula>
    </cfRule>
    <cfRule type="containsText" dxfId="107" priority="3" stopIfTrue="1" operator="containsText" text="Jaune">
      <formula>NOT(ISERROR(SEARCH("Jaune",I1)))</formula>
    </cfRule>
    <cfRule type="containsText" dxfId="106" priority="4" stopIfTrue="1" operator="containsText" text="Bleu">
      <formula>NOT(ISERROR(SEARCH("Bleu",I1)))</formula>
    </cfRule>
  </conditionalFormatting>
  <dataValidations count="2">
    <dataValidation type="list" allowBlank="1" showInputMessage="1" showErrorMessage="1" sqref="F4:F11 F25:F31 F16:F20 F57:F65536 F51:F54 F35:F47 F49" xr:uid="{00000000-0002-0000-0600-000000000000}">
      <formula1>COCHE</formula1>
    </dataValidation>
    <dataValidation type="list" allowBlank="1" showInputMessage="1" showErrorMessage="1" sqref="I4:I11 I25:I31 I57 I16:I20 I61:I65536 I35:I54" xr:uid="{00000000-0002-0000-0600-000001000000}">
      <formula1>FRE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63C66-C5D5-4300-A926-FF1EEE8675CD}">
  <sheetPr>
    <tabColor rgb="FFFFFF00"/>
  </sheetPr>
  <dimension ref="A1:V63"/>
  <sheetViews>
    <sheetView view="pageBreakPreview" zoomScaleNormal="100" zoomScaleSheetLayoutView="100" workbookViewId="0">
      <pane ySplit="2" topLeftCell="A30" activePane="bottomLeft" state="frozenSplit"/>
      <selection pane="bottomLeft" activeCell="E64" sqref="E64"/>
    </sheetView>
  </sheetViews>
  <sheetFormatPr baseColWidth="10" defaultColWidth="11.44140625" defaultRowHeight="13.2" x14ac:dyDescent="0.3"/>
  <cols>
    <col min="1" max="1" width="27.6640625" style="21" customWidth="1"/>
    <col min="2" max="22" width="5.44140625" style="21" customWidth="1"/>
    <col min="23" max="16384" width="11.44140625" style="21"/>
  </cols>
  <sheetData>
    <row r="1" spans="1:22" ht="35.1" customHeight="1" x14ac:dyDescent="0.3">
      <c r="A1" s="305" t="s">
        <v>1100</v>
      </c>
      <c r="B1" s="305"/>
      <c r="C1" s="305"/>
      <c r="D1" s="305"/>
      <c r="E1" s="305"/>
      <c r="F1" s="305"/>
      <c r="G1" s="305"/>
      <c r="H1" s="305"/>
      <c r="I1" s="305"/>
      <c r="J1" s="305"/>
      <c r="K1" s="305"/>
      <c r="L1" s="305"/>
      <c r="M1" s="305"/>
      <c r="N1" s="305"/>
      <c r="O1" s="305"/>
      <c r="P1" s="305"/>
      <c r="Q1" s="305"/>
      <c r="R1" s="305"/>
      <c r="S1" s="305"/>
      <c r="T1" s="305"/>
      <c r="U1" s="305"/>
      <c r="V1" s="305"/>
    </row>
    <row r="3" spans="1:22" ht="14.25" customHeight="1" x14ac:dyDescent="0.3">
      <c r="A3" s="306" t="s">
        <v>1101</v>
      </c>
      <c r="B3" s="306"/>
      <c r="C3" s="306"/>
      <c r="D3" s="306"/>
      <c r="E3" s="306"/>
      <c r="F3" s="306"/>
      <c r="G3" s="306"/>
      <c r="H3" s="306"/>
      <c r="I3" s="306"/>
      <c r="J3" s="306"/>
      <c r="K3" s="306"/>
      <c r="L3" s="306"/>
      <c r="M3" s="306"/>
      <c r="N3" s="306"/>
      <c r="O3" s="306"/>
      <c r="P3" s="306"/>
      <c r="Q3" s="306"/>
      <c r="R3" s="306"/>
      <c r="S3" s="306"/>
      <c r="T3" s="306"/>
      <c r="U3" s="306"/>
      <c r="V3" s="306"/>
    </row>
    <row r="5" spans="1:22" ht="100.95" customHeight="1" x14ac:dyDescent="0.25">
      <c r="A5" s="216" t="s">
        <v>1102</v>
      </c>
      <c r="B5" s="217" t="s">
        <v>7</v>
      </c>
      <c r="C5" s="218" t="s">
        <v>966</v>
      </c>
      <c r="D5" s="217" t="s">
        <v>8</v>
      </c>
      <c r="E5" s="217" t="s">
        <v>9</v>
      </c>
      <c r="F5" s="219" t="s">
        <v>817</v>
      </c>
      <c r="G5" s="217" t="s">
        <v>999</v>
      </c>
      <c r="H5" s="217" t="s">
        <v>1014</v>
      </c>
      <c r="I5" s="217" t="s">
        <v>1001</v>
      </c>
      <c r="J5" s="217" t="s">
        <v>1015</v>
      </c>
      <c r="K5" s="217" t="s">
        <v>501</v>
      </c>
      <c r="L5" s="217" t="s">
        <v>890</v>
      </c>
      <c r="M5" s="218" t="s">
        <v>10</v>
      </c>
      <c r="N5" s="220" t="s">
        <v>11</v>
      </c>
      <c r="O5" s="220" t="s">
        <v>12</v>
      </c>
      <c r="P5" s="220" t="s">
        <v>164</v>
      </c>
      <c r="Q5" s="220" t="s">
        <v>20</v>
      </c>
      <c r="R5" s="220" t="s">
        <v>13</v>
      </c>
      <c r="S5" s="220" t="s">
        <v>819</v>
      </c>
      <c r="T5" s="220" t="s">
        <v>1103</v>
      </c>
      <c r="U5" s="221" t="s">
        <v>2</v>
      </c>
      <c r="V5" s="220" t="s">
        <v>254</v>
      </c>
    </row>
    <row r="6" spans="1:22" ht="35.4" customHeight="1" x14ac:dyDescent="0.3">
      <c r="A6" s="222"/>
      <c r="B6" s="223"/>
      <c r="C6" s="224"/>
      <c r="D6" s="223"/>
      <c r="E6" s="223"/>
      <c r="F6" s="225"/>
      <c r="G6" s="223"/>
      <c r="H6" s="223"/>
      <c r="I6" s="223"/>
      <c r="J6" s="223"/>
      <c r="K6" s="223"/>
      <c r="L6" s="223"/>
      <c r="M6" s="224"/>
      <c r="N6" s="226"/>
      <c r="O6" s="226"/>
      <c r="P6" s="226"/>
      <c r="Q6" s="226"/>
      <c r="R6" s="226"/>
      <c r="S6" s="226"/>
      <c r="T6" s="226"/>
      <c r="U6" s="227"/>
      <c r="V6" s="226"/>
    </row>
    <row r="7" spans="1:22" ht="30.75" customHeight="1" x14ac:dyDescent="0.3">
      <c r="A7" s="228" t="s">
        <v>1104</v>
      </c>
      <c r="B7" s="229">
        <f>SUM((COUNTIF(A.thermique!$D$6:$D$998, 1)*3),(COUNTIF(A.thermique!$D$6:$D$998, 2)*2),(COUNTIF(A.thermique!$D$6:$D$998, 3)*1),(COUNTIF(A.thermique!$D$6:$D$998, "#")*0.5))</f>
        <v>6</v>
      </c>
      <c r="C7" s="229">
        <f>SUM((COUNTIF(Biologique!$D$3:$D$1095, 1)*3),(COUNTIF(Biologique!$D$3:$D$1095, 2)*2),(COUNTIF(Biologique!$D$3:$D$1095, 3)*1),(COUNTIF(Biologique!$D$3:$D$1095, "#")*0.5))</f>
        <v>2</v>
      </c>
      <c r="D7" s="229">
        <f>SUM((COUNTIF(Bruit!$D$3:$D$1006, 1)*3),(COUNTIF(Bruit!$D$3:$D$1004, 2)*2),(COUNTIF(Bruit!$D$3:$D$1004, 3)*1),(COUNTIF(Bruit!$D$3:$D$1004, "#")*0.5))</f>
        <v>3.5</v>
      </c>
      <c r="E7" s="229">
        <f>SUM((COUNTIF(Chimique!$D$3:$D$1001, 1)*3),(COUNTIF(Chimique!$D$3:$D$1001, 2)*2),(COUNTIF(Chimique!$D$3:$D$1001, 3)*1),(COUNTIF(Chimique!$D$3:$D$1001, "#")*0.5))</f>
        <v>0</v>
      </c>
      <c r="F7" s="229">
        <f>SUM((COUNTIF(Conditions!$D$3:$D$1000, 1)*3),(COUNTIF(Conditions!$D$3:$D$1000, 2)*2),(COUNTIF(Conditions!$D$3:$D$1000, 3)*1),(COUNTIF(Conditions!$D$3:$D$1000, "#")*0.5))</f>
        <v>0</v>
      </c>
      <c r="G7" s="229">
        <f>SUM((COUNTIF(Eclairage!$D$3:$D$1000, 1)*3),(COUNTIF(Eclairage!$D$3:$D$1000, 2)*2),(COUNTIF(Eclairage!$D$3:$D$1000, 3)*1),(COUNTIF(Eclairage!$D$3:$D$1000, "#")*0.5))</f>
        <v>0</v>
      </c>
      <c r="H7" s="229">
        <f>SUM((COUNTIF(Ecran!$D$3:$D$1000, 1)*3),(COUNTIF(Ecran!$D$3:$D$1000, 2)*2),(COUNTIF(Ecran!$D$3:$D$1000, 3)*1),(COUNTIF(Ecran!$D$3:$D$1000, "#")*0.5))</f>
        <v>0</v>
      </c>
      <c r="I7" s="229">
        <f>SUM((COUNTIF(Electricité!$D$3:$D$1002, 1)*3),(COUNTIF(Electricité!$D$3:$D$1002, 2)*2),(COUNTIF(Electricité!$D$3:$D$1002, 3)*1),(COUNTIF(Electricité!$D$3:$D$1002, "#")*0.5))</f>
        <v>0</v>
      </c>
      <c r="J7" s="229">
        <f>SUM((COUNTIF(Equipements!$D$3:$D$1006, 1)*3),(COUNTIF(Equipements!$D$3:$D$1006, 2)*2),(COUNTIF(Equipements!$D$3:$D$1006, 3)*1),(COUNTIF(Equipements!$D$3:$D$1006, "#")*0.5))</f>
        <v>0</v>
      </c>
      <c r="K7" s="229">
        <f>SUM((COUNTIF(Hauteur!$D$3:$D$999, 1)*3),(COUNTIF(Hauteur!$D$3:$D$999, 2)*2),(COUNTIF(Hauteur!$D$3:$D$999, 3)*1),(COUNTIF(Hauteur!$D$3:$D$999, "#")*0.5))</f>
        <v>0</v>
      </c>
      <c r="L7" s="229">
        <f>SUM((COUNTIF(Heurt!$D$3:$D$1000, 1)*3),(COUNTIF(Heurt!$D$3:$D$1000, 2)*2),(COUNTIF(Heurt!$D$3:$D$1000, 3)*1),(COUNTIF(Heurt!$D$3:$D$1000, "#")*0.5))</f>
        <v>0</v>
      </c>
      <c r="M7" s="265"/>
      <c r="N7" s="229">
        <f>SUM((COUNTIF(Incendie!$D$3:$D$1002, 1)*3),(COUNTIF(Incendie!$D$3:$D$1002, 2)*2),(COUNTIF(Incendie!$D$3:$D$1002, 3)*1),(COUNTIF(Incendie!$D$3:$D$1002, "#")*0.5))</f>
        <v>0</v>
      </c>
      <c r="O7" s="265"/>
      <c r="P7" s="229">
        <f>SUM((COUNTIF(Manutention!$D$3:$D$1001, 1)*3),(COUNTIF(Manutention!$D$3:$D$1001, 2)*2),(COUNTIF(Manutention!$D$3:$D$1001, 3)*1),(COUNTIF(Manutention!$D$3:$D$1001, "#")*0.5))</f>
        <v>0</v>
      </c>
      <c r="Q7" s="265"/>
      <c r="R7" s="229">
        <f>SUM((COUNTIF(Rayonnement!$D$3:$D$1026, 1)*3),(COUNTIF(Rayonnement!$D$3:$D$1026, 2)*2),(COUNTIF(Rayonnement!$D$3:$D$1026, 3)*1),(COUNTIF(Rayonnement!$D$3:$D$1026, "#")*0.5))</f>
        <v>0</v>
      </c>
      <c r="S7" s="229">
        <f>SUM((COUNTIF(Routier!$D$3:$D$1042, 1)*3),(COUNTIF(Routier!$D$3:$D$1042, 2)*2),(COUNTIF(Routier!$D$3:$D$1042, 3)*1),(COUNTIF(Routier!$D$3:$D$1042, "#")*0.5))</f>
        <v>0</v>
      </c>
      <c r="T7" s="229">
        <f>SUM((COUNTIF(RPS!$D$3:$D$1002, 1)*3),(COUNTIF(RPS!$D$3:$D$1002, 2)*2),(COUNTIF(RPS!$D$3:$D$1002, 3)*1),(COUNTIF(RPS!$D$3:$D$1002, "#")*0.5))</f>
        <v>0</v>
      </c>
      <c r="U7" s="229">
        <f>SUM((COUNTIF(Secours!$D$3:$D$1000, 1)*3),(COUNTIF(Secours!$D$3:$D$1000, 2)*2),(COUNTIF(Secours!$D$3:$D$1000, 3)*1),(COUNTIF(Secours!$D$3:$D$1000, "#")*0.5))</f>
        <v>0</v>
      </c>
      <c r="V7" s="229">
        <f>SUM((COUNTIF(Vibrations!$D$3:$D$1001, 1)*3),(COUNTIF(Vibrations!$D$3:$D$1001, 2)*2),(COUNTIF(Vibrations!$D$3:$D$1001, 3)*1),(COUNTIF(Vibrations!$D$3:$D$1001, "#")*0.5))</f>
        <v>0</v>
      </c>
    </row>
    <row r="8" spans="1:22" s="49" customFormat="1" ht="31.5" customHeight="1" x14ac:dyDescent="0.3">
      <c r="A8" s="230" t="s">
        <v>1105</v>
      </c>
      <c r="B8" s="48">
        <f t="shared" ref="B8:P8" si="0">RANK(B7,$B$7:$V$7)</f>
        <v>1</v>
      </c>
      <c r="C8" s="48">
        <f t="shared" si="0"/>
        <v>3</v>
      </c>
      <c r="D8" s="48">
        <f t="shared" si="0"/>
        <v>2</v>
      </c>
      <c r="E8" s="48">
        <f t="shared" si="0"/>
        <v>4</v>
      </c>
      <c r="F8" s="48">
        <f t="shared" si="0"/>
        <v>4</v>
      </c>
      <c r="G8" s="48">
        <f t="shared" si="0"/>
        <v>4</v>
      </c>
      <c r="H8" s="48">
        <f t="shared" si="0"/>
        <v>4</v>
      </c>
      <c r="I8" s="48">
        <f t="shared" si="0"/>
        <v>4</v>
      </c>
      <c r="J8" s="48">
        <f t="shared" si="0"/>
        <v>4</v>
      </c>
      <c r="K8" s="48">
        <f t="shared" si="0"/>
        <v>4</v>
      </c>
      <c r="L8" s="48">
        <f t="shared" si="0"/>
        <v>4</v>
      </c>
      <c r="M8" s="266"/>
      <c r="N8" s="48">
        <f t="shared" si="0"/>
        <v>4</v>
      </c>
      <c r="O8" s="266"/>
      <c r="P8" s="48">
        <f t="shared" si="0"/>
        <v>4</v>
      </c>
      <c r="Q8" s="266"/>
      <c r="R8" s="48">
        <f>RANK(R7,$B$7:$V$7)</f>
        <v>4</v>
      </c>
      <c r="S8" s="48">
        <f>RANK(S7,$B$7:$V$7)</f>
        <v>4</v>
      </c>
      <c r="T8" s="48">
        <f>RANK(T7,$B$7:$V$7)</f>
        <v>4</v>
      </c>
      <c r="U8" s="48">
        <f>RANK(U7,$B$7:$V$7)</f>
        <v>4</v>
      </c>
      <c r="V8" s="48">
        <f>RANK(V7,$B$7:$V$7)</f>
        <v>4</v>
      </c>
    </row>
    <row r="9" spans="1:22" ht="18" hidden="1" x14ac:dyDescent="0.15">
      <c r="A9" s="56"/>
      <c r="B9" s="231" t="s">
        <v>1106</v>
      </c>
      <c r="C9" s="231" t="s">
        <v>1107</v>
      </c>
      <c r="D9" s="231" t="s">
        <v>1108</v>
      </c>
      <c r="E9" s="231" t="s">
        <v>1109</v>
      </c>
      <c r="F9" s="231" t="s">
        <v>1110</v>
      </c>
      <c r="G9" s="231" t="s">
        <v>1111</v>
      </c>
      <c r="H9" s="231" t="s">
        <v>1112</v>
      </c>
      <c r="I9" s="231" t="s">
        <v>1113</v>
      </c>
      <c r="J9" s="231" t="s">
        <v>1114</v>
      </c>
      <c r="K9" s="231" t="s">
        <v>1115</v>
      </c>
      <c r="L9" s="231" t="s">
        <v>1116</v>
      </c>
      <c r="M9" s="231" t="s">
        <v>1117</v>
      </c>
      <c r="N9" s="231" t="s">
        <v>1118</v>
      </c>
      <c r="O9" s="231" t="s">
        <v>1119</v>
      </c>
      <c r="P9" s="231" t="s">
        <v>1120</v>
      </c>
      <c r="Q9" s="231" t="s">
        <v>1121</v>
      </c>
      <c r="R9" s="231" t="s">
        <v>1122</v>
      </c>
      <c r="S9" s="231" t="s">
        <v>1123</v>
      </c>
      <c r="T9" s="231" t="s">
        <v>1124</v>
      </c>
      <c r="U9" s="231" t="s">
        <v>1125</v>
      </c>
      <c r="V9" s="231" t="s">
        <v>1126</v>
      </c>
    </row>
    <row r="13" spans="1:22" ht="13.2" customHeight="1" x14ac:dyDescent="0.3"/>
    <row r="24" spans="1:22" x14ac:dyDescent="0.3">
      <c r="A24" s="360" t="s">
        <v>1127</v>
      </c>
      <c r="B24" s="360"/>
      <c r="C24" s="360"/>
    </row>
    <row r="25" spans="1:22" x14ac:dyDescent="0.3">
      <c r="A25" s="360"/>
      <c r="B25" s="360"/>
      <c r="C25" s="360"/>
    </row>
    <row r="26" spans="1:22" x14ac:dyDescent="0.3">
      <c r="A26" s="360"/>
      <c r="B26" s="360"/>
      <c r="C26" s="360"/>
    </row>
    <row r="27" spans="1:22" x14ac:dyDescent="0.3">
      <c r="A27" s="360"/>
      <c r="B27" s="360"/>
      <c r="C27" s="360"/>
    </row>
    <row r="31" spans="1:22" x14ac:dyDescent="0.3">
      <c r="A31" s="361" t="s">
        <v>1128</v>
      </c>
      <c r="B31" s="361"/>
      <c r="C31" s="361"/>
      <c r="D31" s="361"/>
      <c r="E31" s="361"/>
      <c r="F31" s="361"/>
      <c r="G31" s="361"/>
      <c r="H31" s="361"/>
      <c r="I31" s="361"/>
      <c r="J31" s="361"/>
      <c r="K31" s="361"/>
      <c r="L31" s="361"/>
      <c r="M31" s="361"/>
      <c r="N31" s="361"/>
      <c r="O31" s="361"/>
      <c r="P31" s="361"/>
      <c r="Q31" s="361"/>
      <c r="R31" s="361"/>
      <c r="S31" s="361"/>
      <c r="T31" s="361"/>
      <c r="U31" s="361"/>
      <c r="V31" s="361"/>
    </row>
    <row r="32" spans="1:22" x14ac:dyDescent="0.3">
      <c r="A32" s="232"/>
      <c r="B32" s="232"/>
      <c r="C32" s="232"/>
      <c r="D32" s="232"/>
      <c r="E32" s="232"/>
      <c r="F32" s="232"/>
      <c r="G32" s="232"/>
      <c r="H32" s="232"/>
      <c r="I32" s="232"/>
      <c r="J32" s="232"/>
      <c r="K32" s="232"/>
      <c r="L32" s="232"/>
      <c r="M32" s="232"/>
      <c r="N32" s="232"/>
      <c r="O32" s="232"/>
      <c r="P32" s="232"/>
      <c r="Q32" s="232"/>
      <c r="R32" s="232"/>
      <c r="S32" s="232"/>
      <c r="T32" s="232"/>
      <c r="U32" s="232"/>
      <c r="V32" s="232"/>
    </row>
    <row r="33" spans="1:22" x14ac:dyDescent="0.3">
      <c r="A33" s="232"/>
      <c r="B33" s="232"/>
      <c r="C33" s="232"/>
      <c r="D33" s="232"/>
      <c r="E33" s="232"/>
      <c r="F33" s="232"/>
      <c r="G33" s="232"/>
      <c r="H33" s="232"/>
      <c r="I33" s="232"/>
      <c r="J33" s="232"/>
      <c r="K33" s="232"/>
      <c r="L33" s="232"/>
      <c r="M33" s="232"/>
      <c r="N33" s="232"/>
      <c r="O33" s="232"/>
      <c r="P33" s="232"/>
      <c r="Q33" s="232"/>
      <c r="R33" s="232"/>
      <c r="S33" s="232"/>
      <c r="T33" s="232"/>
      <c r="U33" s="232"/>
      <c r="V33" s="232"/>
    </row>
    <row r="34" spans="1:22" x14ac:dyDescent="0.3">
      <c r="A34" s="232"/>
      <c r="B34" s="232"/>
      <c r="C34" s="232"/>
      <c r="D34" s="232"/>
      <c r="E34" s="232"/>
      <c r="F34" s="232"/>
      <c r="G34" s="232"/>
      <c r="H34" s="232"/>
      <c r="I34" s="232"/>
      <c r="J34" s="232"/>
      <c r="K34" s="232"/>
      <c r="L34" s="232"/>
      <c r="M34" s="232"/>
      <c r="N34" s="232"/>
      <c r="O34" s="232"/>
      <c r="P34" s="232"/>
      <c r="Q34" s="232"/>
      <c r="R34" s="232"/>
      <c r="S34" s="232"/>
      <c r="T34" s="232"/>
      <c r="U34" s="232"/>
      <c r="V34" s="232"/>
    </row>
    <row r="36" spans="1:22" ht="14.4" customHeight="1" x14ac:dyDescent="0.3">
      <c r="A36" s="233"/>
      <c r="B36" s="234"/>
      <c r="C36" s="362" t="s">
        <v>1129</v>
      </c>
      <c r="D36" s="362"/>
      <c r="E36" s="362"/>
      <c r="F36" s="363"/>
    </row>
    <row r="37" spans="1:22" ht="51.6" customHeight="1" x14ac:dyDescent="0.3">
      <c r="A37" s="235" t="s">
        <v>1130</v>
      </c>
      <c r="B37" s="236" t="s">
        <v>1131</v>
      </c>
      <c r="C37" s="237" t="s">
        <v>1132</v>
      </c>
      <c r="D37" s="238" t="s">
        <v>1133</v>
      </c>
      <c r="E37" s="239" t="s">
        <v>1189</v>
      </c>
      <c r="F37" s="240" t="s">
        <v>1134</v>
      </c>
    </row>
    <row r="38" spans="1:22" ht="16.95" customHeight="1" x14ac:dyDescent="0.3">
      <c r="A38" s="222"/>
      <c r="B38" s="241"/>
      <c r="C38" s="242" t="s">
        <v>107</v>
      </c>
      <c r="D38" s="243" t="s">
        <v>106</v>
      </c>
      <c r="E38" s="244" t="s">
        <v>1135</v>
      </c>
      <c r="F38" s="245"/>
    </row>
    <row r="39" spans="1:22" x14ac:dyDescent="0.3">
      <c r="A39" s="228" t="s">
        <v>1136</v>
      </c>
      <c r="B39" s="229">
        <v>0</v>
      </c>
      <c r="C39" s="229">
        <v>0</v>
      </c>
      <c r="D39" s="229">
        <v>0</v>
      </c>
      <c r="E39" s="229">
        <v>0</v>
      </c>
      <c r="F39" s="88">
        <f>SUM(C39:E39)</f>
        <v>0</v>
      </c>
    </row>
    <row r="40" spans="1:22" ht="13.8" thickBot="1" x14ac:dyDescent="0.35">
      <c r="A40" s="230" t="s">
        <v>1137</v>
      </c>
      <c r="B40" s="43">
        <f>COUNTIF(Activités!$B:$B,"Effectif total :")</f>
        <v>5</v>
      </c>
      <c r="C40" s="43">
        <f>SUMIF(Activités!$B:$B,"Effectif total :",Activités!$C:$C)</f>
        <v>1</v>
      </c>
      <c r="D40" s="43">
        <f>SUMIF(Activités!$B:$B,"Effectif total :",Activités!$D:$D)</f>
        <v>1</v>
      </c>
      <c r="E40" s="43">
        <f>SUMIF(Activités!$B:$B,"Effectif total :",Activités!$E:$E)</f>
        <v>1</v>
      </c>
      <c r="F40" s="48">
        <f>SUM(C40:E40)</f>
        <v>3</v>
      </c>
    </row>
    <row r="41" spans="1:22" x14ac:dyDescent="0.3">
      <c r="A41" s="246" t="s">
        <v>1138</v>
      </c>
      <c r="B41" s="247">
        <f>B40-B39</f>
        <v>5</v>
      </c>
      <c r="C41" s="247">
        <f t="shared" ref="C41:F41" si="1">C40-C39</f>
        <v>1</v>
      </c>
      <c r="D41" s="247">
        <f t="shared" si="1"/>
        <v>1</v>
      </c>
      <c r="E41" s="247">
        <f t="shared" si="1"/>
        <v>1</v>
      </c>
      <c r="F41" s="247">
        <f t="shared" si="1"/>
        <v>3</v>
      </c>
    </row>
    <row r="42" spans="1:22" x14ac:dyDescent="0.3">
      <c r="A42" s="248"/>
      <c r="B42" s="249"/>
      <c r="C42" s="249"/>
      <c r="D42" s="249"/>
      <c r="E42" s="249"/>
      <c r="F42" s="248"/>
    </row>
    <row r="43" spans="1:22" x14ac:dyDescent="0.3">
      <c r="A43" s="248"/>
      <c r="B43" s="249"/>
      <c r="C43" s="249"/>
      <c r="D43" s="249"/>
      <c r="E43" s="249"/>
      <c r="F43" s="248"/>
    </row>
    <row r="44" spans="1:22" x14ac:dyDescent="0.3">
      <c r="A44" s="248"/>
      <c r="B44" s="249"/>
      <c r="C44" s="249"/>
      <c r="D44" s="249"/>
      <c r="E44" s="249"/>
      <c r="F44" s="248"/>
    </row>
    <row r="45" spans="1:22" x14ac:dyDescent="0.3">
      <c r="A45" s="248"/>
      <c r="B45" s="249"/>
      <c r="C45" s="249"/>
      <c r="D45" s="249"/>
      <c r="E45" s="249"/>
      <c r="F45" s="248"/>
    </row>
    <row r="46" spans="1:22" x14ac:dyDescent="0.3">
      <c r="A46" s="248"/>
      <c r="B46" s="249"/>
      <c r="C46" s="249"/>
      <c r="D46" s="249"/>
      <c r="E46" s="249"/>
      <c r="F46" s="248"/>
    </row>
    <row r="47" spans="1:22" x14ac:dyDescent="0.3">
      <c r="A47" s="248"/>
      <c r="B47" s="249"/>
      <c r="C47" s="249"/>
      <c r="D47" s="249"/>
      <c r="E47" s="249"/>
      <c r="F47" s="248"/>
    </row>
    <row r="49" spans="1:22" ht="54.6" customHeight="1" x14ac:dyDescent="0.3">
      <c r="A49" s="230" t="s">
        <v>1154</v>
      </c>
      <c r="B49" s="250" t="s">
        <v>1139</v>
      </c>
      <c r="C49" s="251" t="s">
        <v>1140</v>
      </c>
      <c r="D49" s="252" t="s">
        <v>1141</v>
      </c>
      <c r="E49" s="253" t="s">
        <v>1142</v>
      </c>
      <c r="F49" s="254" t="s">
        <v>1143</v>
      </c>
      <c r="J49" s="203"/>
      <c r="K49" s="203"/>
      <c r="L49" s="203"/>
      <c r="M49" s="203"/>
      <c r="N49" s="203"/>
      <c r="O49" s="203"/>
      <c r="P49" s="203"/>
      <c r="Q49" s="203"/>
      <c r="R49" s="203"/>
      <c r="S49" s="203"/>
      <c r="T49" s="203"/>
      <c r="U49" s="203"/>
    </row>
    <row r="50" spans="1:22" x14ac:dyDescent="0.3">
      <c r="A50" s="230" t="s">
        <v>1136</v>
      </c>
      <c r="B50" s="43">
        <v>0</v>
      </c>
      <c r="C50" s="43">
        <v>0</v>
      </c>
      <c r="D50" s="43">
        <v>0</v>
      </c>
      <c r="E50" s="48">
        <f>SUM(B50:D50)</f>
        <v>0</v>
      </c>
      <c r="F50" s="43">
        <v>0</v>
      </c>
      <c r="J50" s="203"/>
      <c r="K50" s="203"/>
      <c r="L50" s="203"/>
      <c r="M50" s="203"/>
      <c r="N50" s="203"/>
      <c r="O50" s="203"/>
      <c r="P50" s="203"/>
      <c r="Q50" s="203"/>
      <c r="R50" s="203"/>
      <c r="S50" s="203"/>
      <c r="T50" s="203"/>
      <c r="U50" s="203"/>
    </row>
    <row r="51" spans="1:22" ht="13.8" thickBot="1" x14ac:dyDescent="0.35">
      <c r="A51" s="255" t="s">
        <v>1137</v>
      </c>
      <c r="B51" s="200">
        <f>COUNTIF(A.thermique!$D:$D,1)+COUNTIF(Biologique!$D:$D,1)+COUNTIF(Bruit!$D:$D,1)+COUNTIF(Chimique!$D:$D,1)+COUNTIF(Conditions!$D:$D,1)+COUNTIF(Eclairage!$D:$D,1)+COUNTIF(Ecran!$D:$D,1)+COUNTIF(Electricité!$D:$D,1)+COUNTIF(Equipements!$D:$D,1)+COUNTIF(Hauteur!$D:$D,1)+COUNTIF(Heurt!$D:$D,1)+COUNTIF(Hyperbarie!$D:$D,1)+COUNTIF(Incendie!$D:$D,1)+COUNTIF(Levage!$D:$D,1)+COUNTIF(Organisation!$D:$D,1)+COUNTIF(Manutention!$D:$D,1)+COUNTIF(Noyade!$D:$D,1)+COUNTIF(Rayonnement!$D:$D,1)+COUNTIF(Routier!$D:$D,1)+COUNTIF(RPS!$D:$D,1)+COUNTIF(Secours!$D:$D,1)+COUNTIF(Vibrations!$D:$D,1)</f>
        <v>2</v>
      </c>
      <c r="C51" s="200">
        <f>COUNTIF(A.thermique!$D:$D,2)+COUNTIF(Biologique!$D:$D,2)+COUNTIF(Bruit!$D:$D,2)+COUNTIF(Chimique!$D:$D,2)+COUNTIF(Conditions!$D:$D,2)+COUNTIF(Eclairage!$D:$D,2)+COUNTIF(Ecran!$D:$D,2)+COUNTIF(Electricité!$D:$D,2)+COUNTIF(Equipements!$D:$D,2)+COUNTIF(Hauteur!$D:$D,2)+COUNTIF(Heurt!$D:$D,2)+COUNTIF(Hyperbarie!$D:$D,2)+COUNTIF(Incendie!$D:$D,2)+COUNTIF(Levage!$D:$D,2)+COUNTIF(Organisation!$D:$D,2)+COUNTIF(Manutention!$D:$D,2)+COUNTIF(Noyade!$D:$D,2)+COUNTIF(Rayonnement!$D:$D,2)+COUNTIF(Routier!$D:$D,2)+COUNTIF(RPS!$D:$D,2)+COUNTIF(Secours!$D:$D,2)+COUNTIF(Vibrations!$D:$D,2)</f>
        <v>2</v>
      </c>
      <c r="D51" s="200">
        <f>COUNTIF(A.thermique!$D:$D,3)+COUNTIF(Biologique!$D:$D,3)+COUNTIF(Bruit!$D:$D,3)+COUNTIF(Chimique!$D:$D,3)+COUNTIF(Conditions!$D:$D,3)+COUNTIF(Eclairage!$D:$D,3)+COUNTIF(Ecran!$D:$D,3)+COUNTIF(Electricité!$D:$D,3)+COUNTIF(Equipements!$D:$D,3)+COUNTIF(Hauteur!$D:$D,3)+COUNTIF(Heurt!$D:$D,3)+COUNTIF(Hyperbarie!$D:$D,3)+COUNTIF(Incendie!$D:$D,3)+COUNTIF(Levage!$D:$D,3)+COUNTIF(Organisation!$D:$D,3)+COUNTIF(Manutention!$D:$D,3)+COUNTIF(Noyade!$D:$D,3)+COUNTIF(Rayonnement!$D:$D,3)+COUNTIF(Routier!$D:$D,3)+COUNTIF(RPS!$D:$D,3)+COUNTIF(Secours!$D:$D,3)+COUNTIF(Vibrations!$D:$D,3)</f>
        <v>1</v>
      </c>
      <c r="E51" s="256">
        <f>SUM(B51:D51)</f>
        <v>5</v>
      </c>
      <c r="F51" s="200">
        <f>COUNTIF(A.thermique!$D:$D,"#")+COUNTIF(Biologique!$D:$D,"#")+COUNTIF(Bruit!$D:$D,"#")+COUNTIF(Chimique!$D:$D,"#")+COUNTIF(Conditions!$D:$D,"#")+COUNTIF(Eclairage!$D:$D,"#")+COUNTIF(Ecran!$D:$D,"#")+COUNTIF(Electricité!$D:$D,"#")+COUNTIF(Equipements!$D:$D,"#")+COUNTIF(Hauteur!$D:$D,"#")+COUNTIF(Heurt!$D:$D,"#")+COUNTIF(Hyperbarie!$D:$D,"#")+COUNTIF(Incendie!$D:$D,"#")+COUNTIF(Levage!$D:$D,"#")+COUNTIF(Organisation!$D:$D,"#")+COUNTIF(Manutention!$D:$D,"#")+COUNTIF(Noyade!$D:$D,"#")+COUNTIF(Rayonnement!$D:$D,"#")+COUNTIF(Routier!$D:$D,"#")+COUNTIF(RPS!$D:$D,"#")+COUNTIF(Secours!$D:$D,"#")+COUNTIF(Vibrations!$D:$D,"#")</f>
        <v>1</v>
      </c>
      <c r="J51" s="203"/>
      <c r="K51" s="203"/>
      <c r="L51" s="203"/>
      <c r="M51" s="203"/>
      <c r="N51" s="203"/>
      <c r="O51" s="203"/>
      <c r="P51" s="203"/>
      <c r="Q51" s="203"/>
      <c r="R51" s="203"/>
      <c r="S51" s="203"/>
      <c r="T51" s="203"/>
      <c r="U51" s="203"/>
    </row>
    <row r="52" spans="1:22" x14ac:dyDescent="0.3">
      <c r="A52" s="246" t="s">
        <v>1138</v>
      </c>
      <c r="B52" s="247">
        <f>B51-B50</f>
        <v>2</v>
      </c>
      <c r="C52" s="247">
        <f t="shared" ref="C52:F52" si="2">C51-C50</f>
        <v>2</v>
      </c>
      <c r="D52" s="247">
        <f t="shared" si="2"/>
        <v>1</v>
      </c>
      <c r="E52" s="247">
        <f t="shared" si="2"/>
        <v>5</v>
      </c>
      <c r="F52" s="247">
        <f t="shared" si="2"/>
        <v>1</v>
      </c>
      <c r="J52" s="203"/>
      <c r="K52" s="203"/>
      <c r="L52" s="203"/>
      <c r="M52" s="203"/>
      <c r="N52" s="203"/>
      <c r="O52" s="203"/>
      <c r="P52" s="203"/>
      <c r="Q52" s="203"/>
      <c r="R52" s="203"/>
      <c r="S52" s="203"/>
      <c r="T52" s="203"/>
      <c r="U52" s="203"/>
    </row>
    <row r="57" spans="1:22" x14ac:dyDescent="0.3">
      <c r="A57" s="359" t="s">
        <v>1262</v>
      </c>
      <c r="B57" s="359"/>
      <c r="C57" s="359"/>
      <c r="D57" s="359"/>
      <c r="E57" s="359"/>
      <c r="F57" s="359"/>
      <c r="G57" s="359"/>
      <c r="H57" s="359"/>
      <c r="I57" s="359"/>
      <c r="J57" s="359"/>
      <c r="K57" s="359"/>
      <c r="L57" s="359"/>
      <c r="M57" s="359"/>
      <c r="N57" s="359"/>
      <c r="O57" s="359"/>
      <c r="P57" s="359"/>
      <c r="Q57" s="359"/>
      <c r="R57" s="359"/>
      <c r="S57" s="359"/>
      <c r="T57" s="359"/>
      <c r="U57" s="359"/>
      <c r="V57" s="359"/>
    </row>
    <row r="59" spans="1:22" ht="102.6" x14ac:dyDescent="0.25">
      <c r="A59" s="264" t="s">
        <v>1155</v>
      </c>
      <c r="B59" s="217" t="s">
        <v>7</v>
      </c>
      <c r="C59" s="218" t="s">
        <v>966</v>
      </c>
      <c r="D59" s="217" t="s">
        <v>8</v>
      </c>
      <c r="E59" s="217" t="s">
        <v>9</v>
      </c>
      <c r="F59" s="257" t="s">
        <v>817</v>
      </c>
      <c r="G59" s="217" t="s">
        <v>999</v>
      </c>
      <c r="H59" s="217" t="s">
        <v>1014</v>
      </c>
      <c r="I59" s="217" t="s">
        <v>1001</v>
      </c>
      <c r="J59" s="217" t="s">
        <v>1015</v>
      </c>
      <c r="K59" s="217" t="s">
        <v>501</v>
      </c>
      <c r="L59" s="217" t="s">
        <v>890</v>
      </c>
      <c r="M59" s="218" t="s">
        <v>10</v>
      </c>
      <c r="N59" s="220" t="s">
        <v>11</v>
      </c>
      <c r="O59" s="220" t="s">
        <v>12</v>
      </c>
      <c r="P59" s="220" t="s">
        <v>164</v>
      </c>
      <c r="Q59" s="220" t="s">
        <v>20</v>
      </c>
      <c r="R59" s="220" t="s">
        <v>13</v>
      </c>
      <c r="S59" s="220" t="s">
        <v>819</v>
      </c>
      <c r="T59" s="220" t="s">
        <v>1103</v>
      </c>
      <c r="U59" s="258" t="s">
        <v>2</v>
      </c>
      <c r="V59" s="220" t="s">
        <v>254</v>
      </c>
    </row>
    <row r="60" spans="1:22" ht="38.4" customHeight="1" x14ac:dyDescent="0.3">
      <c r="A60" s="259"/>
      <c r="B60" s="226"/>
      <c r="C60" s="224"/>
      <c r="D60" s="224"/>
      <c r="E60" s="224"/>
      <c r="F60" s="260"/>
      <c r="G60" s="224"/>
      <c r="H60" s="224"/>
      <c r="I60" s="224"/>
      <c r="J60" s="224"/>
      <c r="K60" s="224"/>
      <c r="L60" s="224"/>
      <c r="M60" s="224"/>
      <c r="N60" s="224"/>
      <c r="O60" s="224"/>
      <c r="P60" s="224"/>
      <c r="Q60" s="224"/>
      <c r="R60" s="224"/>
      <c r="S60" s="224"/>
      <c r="T60" s="224"/>
      <c r="U60" s="260"/>
      <c r="V60" s="224"/>
    </row>
    <row r="61" spans="1:22" x14ac:dyDescent="0.3">
      <c r="A61" s="228" t="s">
        <v>1136</v>
      </c>
      <c r="B61" s="229">
        <v>0</v>
      </c>
      <c r="C61" s="229">
        <v>0</v>
      </c>
      <c r="D61" s="229">
        <v>0</v>
      </c>
      <c r="E61" s="229">
        <v>0</v>
      </c>
      <c r="F61" s="229">
        <v>0</v>
      </c>
      <c r="G61" s="229">
        <v>0</v>
      </c>
      <c r="H61" s="229">
        <v>0</v>
      </c>
      <c r="I61" s="229">
        <v>0</v>
      </c>
      <c r="J61" s="229">
        <v>0</v>
      </c>
      <c r="K61" s="229">
        <v>0</v>
      </c>
      <c r="L61" s="229">
        <v>0</v>
      </c>
      <c r="M61" s="265"/>
      <c r="N61" s="229">
        <v>0</v>
      </c>
      <c r="O61" s="265"/>
      <c r="P61" s="229">
        <v>0</v>
      </c>
      <c r="Q61" s="265"/>
      <c r="R61" s="229">
        <v>0</v>
      </c>
      <c r="S61" s="229">
        <v>0</v>
      </c>
      <c r="T61" s="229">
        <v>0</v>
      </c>
      <c r="U61" s="229">
        <v>0</v>
      </c>
      <c r="V61" s="229">
        <v>0</v>
      </c>
    </row>
    <row r="62" spans="1:22" ht="13.8" thickBot="1" x14ac:dyDescent="0.35">
      <c r="A62" s="261" t="s">
        <v>1137</v>
      </c>
      <c r="B62" s="262">
        <f>COUNTA(A.thermique!$D$7:$D$1000)</f>
        <v>3</v>
      </c>
      <c r="C62" s="262">
        <f>COUNTA(Biologique!$D$4:$D$1053)</f>
        <v>1</v>
      </c>
      <c r="D62" s="262">
        <f>COUNTA(Bruit!$D$4:$D$1002)</f>
        <v>2</v>
      </c>
      <c r="E62" s="262">
        <f>COUNTA(Chimique!$D$4:$D$1000)</f>
        <v>0</v>
      </c>
      <c r="F62" s="262">
        <f>COUNTA(Conditions!$D$4:$D$1000)</f>
        <v>0</v>
      </c>
      <c r="G62" s="262">
        <f>COUNTA(Eclairage!$D$4:$D$1000)</f>
        <v>0</v>
      </c>
      <c r="H62" s="262">
        <f>COUNTA(Ecran!$D$4:$D$1000)</f>
        <v>0</v>
      </c>
      <c r="I62" s="262">
        <f>COUNTA(Electricité!$D$4:$D$1000)</f>
        <v>0</v>
      </c>
      <c r="J62" s="262">
        <f>COUNTA(Equipements!$D$4:$D$1000)</f>
        <v>0</v>
      </c>
      <c r="K62" s="262">
        <f>COUNTA(Hauteur!$D$4:$D$1000)</f>
        <v>0</v>
      </c>
      <c r="L62" s="262">
        <f>COUNTA(Heurt!$D$4:$D$1000)</f>
        <v>0</v>
      </c>
      <c r="M62" s="267"/>
      <c r="N62" s="262">
        <f>COUNTA(Incendie!$D$4:$D$1000)</f>
        <v>0</v>
      </c>
      <c r="O62" s="267"/>
      <c r="P62" s="262">
        <f>COUNTA(Manutention!$D$4:$D$1000)</f>
        <v>0</v>
      </c>
      <c r="Q62" s="267"/>
      <c r="R62" s="262">
        <f>COUNTA(Rayonnement!$D$4:$D$1004)</f>
        <v>0</v>
      </c>
      <c r="S62" s="262">
        <f>COUNTA(Routier!$D$4:$D$1020)</f>
        <v>0</v>
      </c>
      <c r="T62" s="262">
        <f>COUNTA(RPS!$D$4:$D$1003)</f>
        <v>0</v>
      </c>
      <c r="U62" s="262">
        <f>COUNTA(Secours!$D$4:$D$1000)</f>
        <v>0</v>
      </c>
      <c r="V62" s="262">
        <f>COUNTA(Vibrations!$D$4:$D$1000)</f>
        <v>0</v>
      </c>
    </row>
    <row r="63" spans="1:22" x14ac:dyDescent="0.3">
      <c r="A63" s="246" t="s">
        <v>1138</v>
      </c>
      <c r="B63" s="247">
        <f>B62-B61</f>
        <v>3</v>
      </c>
      <c r="C63" s="247">
        <f t="shared" ref="C63:V63" si="3">C62-C61</f>
        <v>1</v>
      </c>
      <c r="D63" s="247">
        <f t="shared" si="3"/>
        <v>2</v>
      </c>
      <c r="E63" s="247">
        <f t="shared" si="3"/>
        <v>0</v>
      </c>
      <c r="F63" s="247">
        <f t="shared" si="3"/>
        <v>0</v>
      </c>
      <c r="G63" s="247">
        <f t="shared" si="3"/>
        <v>0</v>
      </c>
      <c r="H63" s="247">
        <f t="shared" si="3"/>
        <v>0</v>
      </c>
      <c r="I63" s="247">
        <f t="shared" si="3"/>
        <v>0</v>
      </c>
      <c r="J63" s="247">
        <f t="shared" si="3"/>
        <v>0</v>
      </c>
      <c r="K63" s="247">
        <f t="shared" si="3"/>
        <v>0</v>
      </c>
      <c r="L63" s="247">
        <f t="shared" si="3"/>
        <v>0</v>
      </c>
      <c r="M63" s="268"/>
      <c r="N63" s="247">
        <f t="shared" si="3"/>
        <v>0</v>
      </c>
      <c r="O63" s="268"/>
      <c r="P63" s="247">
        <f t="shared" si="3"/>
        <v>0</v>
      </c>
      <c r="Q63" s="268"/>
      <c r="R63" s="247">
        <f t="shared" si="3"/>
        <v>0</v>
      </c>
      <c r="S63" s="247">
        <f t="shared" si="3"/>
        <v>0</v>
      </c>
      <c r="T63" s="247">
        <f t="shared" si="3"/>
        <v>0</v>
      </c>
      <c r="U63" s="247">
        <f t="shared" si="3"/>
        <v>0</v>
      </c>
      <c r="V63" s="247">
        <f t="shared" si="3"/>
        <v>0</v>
      </c>
    </row>
  </sheetData>
  <mergeCells count="6">
    <mergeCell ref="A57:V57"/>
    <mergeCell ref="A1:V1"/>
    <mergeCell ref="A3:V3"/>
    <mergeCell ref="A24:C27"/>
    <mergeCell ref="A31:V31"/>
    <mergeCell ref="C36:F36"/>
  </mergeCells>
  <conditionalFormatting sqref="B8:N8 P8 R8:V8">
    <cfRule type="colorScale" priority="3">
      <colorScale>
        <cfvo type="min"/>
        <cfvo type="percentile" val="50"/>
        <cfvo type="max"/>
        <color rgb="FFF8696B"/>
        <color rgb="FFFFEB84"/>
        <color rgb="FF63BE7B"/>
      </colorScale>
    </cfRule>
  </conditionalFormatting>
  <conditionalFormatting sqref="O8">
    <cfRule type="colorScale" priority="2">
      <colorScale>
        <cfvo type="min"/>
        <cfvo type="percentile" val="50"/>
        <cfvo type="max"/>
        <color rgb="FFF8696B"/>
        <color rgb="FFFFEB84"/>
        <color rgb="FF63BE7B"/>
      </colorScale>
    </cfRule>
  </conditionalFormatting>
  <conditionalFormatting sqref="Q8">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scale="92" orientation="landscape" horizontalDpi="300" verticalDpi="300" r:id="rId1"/>
  <headerFooter>
    <oddHeader>&amp;C&amp;"-,Italique"&amp;8Document unique d'évaluation des risques pour la santé et la sécurité des travailleurs</oddHeader>
  </headerFooter>
  <ignoredErrors>
    <ignoredError sqref="F39" formulaRange="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M18"/>
  <sheetViews>
    <sheetView view="pageBreakPreview" zoomScaleNormal="100" zoomScaleSheetLayoutView="100" workbookViewId="0">
      <pane ySplit="5" topLeftCell="A6" activePane="bottomLeft" state="frozenSplit"/>
      <selection pane="bottomLeft" activeCell="H28" sqref="H28"/>
    </sheetView>
  </sheetViews>
  <sheetFormatPr baseColWidth="10" defaultColWidth="11.44140625" defaultRowHeight="13.2" x14ac:dyDescent="0.3"/>
  <cols>
    <col min="1" max="1" width="17.6640625" style="21" customWidth="1"/>
    <col min="2" max="2" width="28.6640625" style="21" customWidth="1"/>
    <col min="3" max="13" width="7.33203125" style="21" customWidth="1"/>
    <col min="14" max="16384" width="11.44140625" style="21"/>
  </cols>
  <sheetData>
    <row r="1" spans="1:13" ht="59.25" customHeight="1" x14ac:dyDescent="0.3">
      <c r="A1" s="305" t="s">
        <v>1090</v>
      </c>
      <c r="B1" s="305"/>
      <c r="C1" s="305"/>
      <c r="D1" s="305"/>
      <c r="E1" s="305"/>
      <c r="F1" s="305"/>
      <c r="G1" s="305"/>
      <c r="H1" s="305"/>
      <c r="I1" s="305"/>
      <c r="J1" s="305"/>
      <c r="K1" s="305"/>
      <c r="L1" s="305"/>
      <c r="M1" s="305"/>
    </row>
    <row r="3" spans="1:13" ht="25.5" customHeight="1" x14ac:dyDescent="0.3">
      <c r="A3" s="364" t="s">
        <v>793</v>
      </c>
      <c r="B3" s="364" t="s">
        <v>794</v>
      </c>
      <c r="C3" s="365" t="s">
        <v>1091</v>
      </c>
      <c r="D3" s="365"/>
      <c r="E3" s="365"/>
      <c r="F3" s="365"/>
      <c r="G3" s="365"/>
      <c r="H3" s="365"/>
      <c r="I3" s="365"/>
      <c r="J3" s="365"/>
      <c r="K3" s="365"/>
      <c r="L3" s="365"/>
      <c r="M3" s="365"/>
    </row>
    <row r="4" spans="1:13" ht="17.25" customHeight="1" x14ac:dyDescent="0.3">
      <c r="A4" s="364"/>
      <c r="B4" s="364"/>
      <c r="C4" s="366" t="s">
        <v>250</v>
      </c>
      <c r="D4" s="367" t="s">
        <v>325</v>
      </c>
      <c r="E4" s="367"/>
      <c r="F4" s="367"/>
      <c r="G4" s="367" t="s">
        <v>326</v>
      </c>
      <c r="H4" s="367"/>
      <c r="I4" s="367"/>
      <c r="J4" s="367"/>
      <c r="K4" s="367" t="s">
        <v>327</v>
      </c>
      <c r="L4" s="367"/>
      <c r="M4" s="367"/>
    </row>
    <row r="5" spans="1:13" ht="107.25" customHeight="1" x14ac:dyDescent="0.3">
      <c r="A5" s="364"/>
      <c r="B5" s="364"/>
      <c r="C5" s="366"/>
      <c r="D5" s="86" t="s">
        <v>253</v>
      </c>
      <c r="E5" s="86" t="s">
        <v>260</v>
      </c>
      <c r="F5" s="86" t="s">
        <v>254</v>
      </c>
      <c r="G5" s="86" t="s">
        <v>255</v>
      </c>
      <c r="H5" s="86" t="s">
        <v>8</v>
      </c>
      <c r="I5" s="86" t="s">
        <v>256</v>
      </c>
      <c r="J5" s="86" t="s">
        <v>257</v>
      </c>
      <c r="K5" s="86" t="s">
        <v>258</v>
      </c>
      <c r="L5" s="86" t="s">
        <v>259</v>
      </c>
      <c r="M5" s="86" t="s">
        <v>261</v>
      </c>
    </row>
    <row r="6" spans="1:13" ht="12.75" customHeight="1" x14ac:dyDescent="0.3">
      <c r="A6" s="354" t="s">
        <v>797</v>
      </c>
      <c r="B6" s="7" t="s">
        <v>1263</v>
      </c>
      <c r="C6" s="14"/>
      <c r="D6" s="66"/>
      <c r="E6" s="66"/>
      <c r="F6" s="66"/>
      <c r="G6" s="66"/>
      <c r="H6" s="66"/>
      <c r="I6" s="66"/>
      <c r="J6" s="66"/>
      <c r="K6" s="66"/>
      <c r="L6" s="66"/>
      <c r="M6" s="66"/>
    </row>
    <row r="7" spans="1:13" x14ac:dyDescent="0.3">
      <c r="A7" s="355"/>
      <c r="B7" s="7" t="s">
        <v>810</v>
      </c>
      <c r="C7" s="14"/>
      <c r="D7" s="66"/>
      <c r="E7" s="66"/>
      <c r="F7" s="66"/>
      <c r="G7" s="66"/>
      <c r="H7" s="66"/>
      <c r="I7" s="66"/>
      <c r="J7" s="66"/>
      <c r="K7" s="66"/>
      <c r="L7" s="66"/>
      <c r="M7" s="66"/>
    </row>
    <row r="8" spans="1:13" x14ac:dyDescent="0.3">
      <c r="A8" s="355"/>
      <c r="B8" s="7" t="s">
        <v>667</v>
      </c>
      <c r="C8" s="14"/>
      <c r="D8" s="66"/>
      <c r="E8" s="66"/>
      <c r="F8" s="66"/>
      <c r="G8" s="66"/>
      <c r="H8" s="66"/>
      <c r="I8" s="66"/>
      <c r="J8" s="66"/>
      <c r="K8" s="66"/>
      <c r="L8" s="66"/>
      <c r="M8" s="66"/>
    </row>
    <row r="9" spans="1:13" x14ac:dyDescent="0.3">
      <c r="A9" s="85" t="s">
        <v>1012</v>
      </c>
      <c r="B9" s="7" t="s">
        <v>506</v>
      </c>
      <c r="C9" s="14"/>
      <c r="D9" s="66"/>
      <c r="E9" s="66"/>
      <c r="F9" s="66"/>
      <c r="G9" s="66"/>
      <c r="H9" s="66"/>
      <c r="I9" s="66"/>
      <c r="J9" s="66"/>
      <c r="K9" s="66"/>
      <c r="L9" s="66"/>
      <c r="M9" s="66"/>
    </row>
    <row r="10" spans="1:13" x14ac:dyDescent="0.3">
      <c r="A10" s="354" t="s">
        <v>1013</v>
      </c>
      <c r="B10" s="7" t="s">
        <v>803</v>
      </c>
      <c r="C10" s="14"/>
      <c r="D10" s="66"/>
      <c r="E10" s="66"/>
      <c r="F10" s="66"/>
      <c r="G10" s="66"/>
      <c r="H10" s="66"/>
      <c r="I10" s="66"/>
      <c r="J10" s="66"/>
      <c r="K10" s="66"/>
      <c r="L10" s="66"/>
      <c r="M10" s="66"/>
    </row>
    <row r="11" spans="1:13" x14ac:dyDescent="0.3">
      <c r="A11" s="356"/>
      <c r="B11" s="7" t="s">
        <v>804</v>
      </c>
      <c r="C11" s="14"/>
      <c r="D11" s="66"/>
      <c r="E11" s="66"/>
      <c r="F11" s="66"/>
      <c r="G11" s="66"/>
      <c r="H11" s="66"/>
      <c r="I11" s="66"/>
      <c r="J11" s="66"/>
      <c r="K11" s="66"/>
      <c r="L11" s="66"/>
      <c r="M11" s="66"/>
    </row>
    <row r="12" spans="1:13" x14ac:dyDescent="0.3">
      <c r="A12" s="354" t="s">
        <v>795</v>
      </c>
      <c r="B12" s="7" t="s">
        <v>796</v>
      </c>
      <c r="C12" s="14"/>
      <c r="D12" s="66"/>
      <c r="E12" s="66"/>
      <c r="F12" s="66"/>
      <c r="G12" s="66"/>
      <c r="H12" s="66"/>
      <c r="I12" s="66"/>
      <c r="J12" s="66"/>
      <c r="K12" s="66"/>
      <c r="L12" s="66"/>
      <c r="M12" s="66"/>
    </row>
    <row r="13" spans="1:13" x14ac:dyDescent="0.3">
      <c r="A13" s="355"/>
      <c r="B13" s="7" t="s">
        <v>805</v>
      </c>
      <c r="C13" s="14"/>
      <c r="D13" s="66"/>
      <c r="E13" s="66"/>
      <c r="F13" s="66"/>
      <c r="G13" s="66"/>
      <c r="H13" s="66"/>
      <c r="I13" s="66"/>
      <c r="J13" s="66"/>
      <c r="K13" s="66"/>
      <c r="L13" s="66"/>
      <c r="M13" s="66"/>
    </row>
    <row r="14" spans="1:13" x14ac:dyDescent="0.3">
      <c r="A14" s="356"/>
      <c r="B14" s="7" t="s">
        <v>807</v>
      </c>
      <c r="C14" s="14"/>
      <c r="D14" s="66"/>
      <c r="E14" s="66"/>
      <c r="F14" s="66"/>
      <c r="G14" s="66"/>
      <c r="H14" s="66"/>
      <c r="I14" s="66"/>
      <c r="J14" s="66"/>
      <c r="K14" s="66"/>
      <c r="L14" s="66"/>
      <c r="M14" s="66"/>
    </row>
    <row r="15" spans="1:13" x14ac:dyDescent="0.3">
      <c r="A15" s="85" t="s">
        <v>1264</v>
      </c>
      <c r="B15" s="7" t="s">
        <v>802</v>
      </c>
      <c r="C15" s="14"/>
      <c r="D15" s="66"/>
      <c r="E15" s="66"/>
      <c r="F15" s="66"/>
      <c r="G15" s="66"/>
      <c r="H15" s="66"/>
      <c r="I15" s="66"/>
      <c r="J15" s="66"/>
      <c r="K15" s="66"/>
      <c r="L15" s="66"/>
      <c r="M15" s="66"/>
    </row>
    <row r="16" spans="1:13" x14ac:dyDescent="0.3">
      <c r="A16" s="85"/>
      <c r="B16" s="7"/>
      <c r="C16" s="14"/>
      <c r="D16" s="66"/>
      <c r="E16" s="66"/>
      <c r="F16" s="66"/>
      <c r="G16" s="66"/>
      <c r="H16" s="66"/>
      <c r="I16" s="66"/>
      <c r="J16" s="66"/>
      <c r="K16" s="66"/>
      <c r="L16" s="66"/>
      <c r="M16" s="66"/>
    </row>
    <row r="17" spans="1:13" x14ac:dyDescent="0.3">
      <c r="A17" s="85"/>
      <c r="B17" s="7"/>
      <c r="C17" s="14"/>
      <c r="D17" s="66"/>
      <c r="E17" s="66"/>
      <c r="F17" s="66"/>
      <c r="G17" s="66"/>
      <c r="H17" s="66"/>
      <c r="I17" s="66"/>
      <c r="J17" s="66"/>
      <c r="K17" s="66"/>
      <c r="L17" s="66"/>
      <c r="M17" s="66"/>
    </row>
    <row r="18" spans="1:13" x14ac:dyDescent="0.3">
      <c r="A18" s="85"/>
      <c r="B18" s="7"/>
      <c r="C18" s="14"/>
      <c r="D18" s="66"/>
      <c r="E18" s="66"/>
      <c r="F18" s="66"/>
      <c r="G18" s="66"/>
      <c r="H18" s="66"/>
      <c r="I18" s="66"/>
      <c r="J18" s="66"/>
      <c r="K18" s="66"/>
      <c r="L18" s="66"/>
      <c r="M18" s="66"/>
    </row>
  </sheetData>
  <mergeCells count="11">
    <mergeCell ref="A1:M1"/>
    <mergeCell ref="A3:A5"/>
    <mergeCell ref="A6:A8"/>
    <mergeCell ref="A10:A11"/>
    <mergeCell ref="A12:A14"/>
    <mergeCell ref="B3:B5"/>
    <mergeCell ref="C3:M3"/>
    <mergeCell ref="C4:C5"/>
    <mergeCell ref="D4:F4"/>
    <mergeCell ref="G4:J4"/>
    <mergeCell ref="K4:M4"/>
  </mergeCells>
  <conditionalFormatting sqref="C2:M2 D4:D5 G4:G5 K4:K5 E5:F5 H5:J5 L5:M5 C6:C18 E19:E21 C19:D65541 F19:M65541 E23:E65541">
    <cfRule type="containsText" dxfId="105" priority="2" stopIfTrue="1" operator="containsText" text="Non">
      <formula>NOT(ISERROR(SEARCH("Non",C2)))</formula>
    </cfRule>
    <cfRule type="containsText" dxfId="104" priority="3" stopIfTrue="1" operator="containsText" text="Oui">
      <formula>NOT(ISERROR(SEARCH("Oui",C2)))</formula>
    </cfRule>
  </conditionalFormatting>
  <dataValidations count="2">
    <dataValidation type="list" allowBlank="1" showInputMessage="1" showErrorMessage="1" sqref="C2 C4:C65541" xr:uid="{00000000-0002-0000-0800-000000000000}">
      <formula1>PENI</formula1>
    </dataValidation>
    <dataValidation type="list" allowBlank="1" showInputMessage="1" showErrorMessage="1" sqref="D6:M65541" xr:uid="{00000000-0002-0000-0800-000001000000}">
      <formula1>COCHE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72</vt:i4>
      </vt:variant>
    </vt:vector>
  </HeadingPairs>
  <TitlesOfParts>
    <vt:vector size="106" baseType="lpstr">
      <vt:lpstr>Garde</vt:lpstr>
      <vt:lpstr>Menu</vt:lpstr>
      <vt:lpstr>Méthodo</vt:lpstr>
      <vt:lpstr>Notice</vt:lpstr>
      <vt:lpstr>Sigles</vt:lpstr>
      <vt:lpstr>Questionnaires</vt:lpstr>
      <vt:lpstr>Activités</vt:lpstr>
      <vt:lpstr>Risques</vt:lpstr>
      <vt:lpstr>Pénibilité</vt:lpstr>
      <vt:lpstr>Organisation</vt:lpstr>
      <vt:lpstr>A.thermique</vt:lpstr>
      <vt:lpstr>Biologique</vt:lpstr>
      <vt:lpstr>Bruit</vt:lpstr>
      <vt:lpstr>Chimique</vt:lpstr>
      <vt:lpstr>Conditions</vt:lpstr>
      <vt:lpstr>Eclairage</vt:lpstr>
      <vt:lpstr>Ecran</vt:lpstr>
      <vt:lpstr>Electricité</vt:lpstr>
      <vt:lpstr>Equipements</vt:lpstr>
      <vt:lpstr>Hauteur</vt:lpstr>
      <vt:lpstr>Heurt</vt:lpstr>
      <vt:lpstr>Hyperbarie</vt:lpstr>
      <vt:lpstr>Incendie</vt:lpstr>
      <vt:lpstr>Levage</vt:lpstr>
      <vt:lpstr>Manutention</vt:lpstr>
      <vt:lpstr>Noyade</vt:lpstr>
      <vt:lpstr>Rayonnement</vt:lpstr>
      <vt:lpstr>Routier</vt:lpstr>
      <vt:lpstr>RPS</vt:lpstr>
      <vt:lpstr>Secours</vt:lpstr>
      <vt:lpstr>Vibrations</vt:lpstr>
      <vt:lpstr>Actions</vt:lpstr>
      <vt:lpstr>PAPRIPACT</vt:lpstr>
      <vt:lpstr>-</vt:lpstr>
      <vt:lpstr>AMENAG</vt:lpstr>
      <vt:lpstr>Méthodo!Bleu</vt:lpstr>
      <vt:lpstr>COCHE</vt:lpstr>
      <vt:lpstr>Organisation!Essai</vt:lpstr>
      <vt:lpstr>Essai</vt:lpstr>
      <vt:lpstr>FRE</vt:lpstr>
      <vt:lpstr>A.thermique!Impression_des_titres</vt:lpstr>
      <vt:lpstr>Actions!Impression_des_titres</vt:lpstr>
      <vt:lpstr>Activités!Impression_des_titres</vt:lpstr>
      <vt:lpstr>Biologique!Impression_des_titres</vt:lpstr>
      <vt:lpstr>Bruit!Impression_des_titres</vt:lpstr>
      <vt:lpstr>Chimique!Impression_des_titres</vt:lpstr>
      <vt:lpstr>Conditions!Impression_des_titres</vt:lpstr>
      <vt:lpstr>Eclairage!Impression_des_titres</vt:lpstr>
      <vt:lpstr>Ecran!Impression_des_titres</vt:lpstr>
      <vt:lpstr>Electricité!Impression_des_titres</vt:lpstr>
      <vt:lpstr>Equipements!Impression_des_titres</vt:lpstr>
      <vt:lpstr>Hauteur!Impression_des_titres</vt:lpstr>
      <vt:lpstr>Heurt!Impression_des_titres</vt:lpstr>
      <vt:lpstr>Hyperbarie!Impression_des_titres</vt:lpstr>
      <vt:lpstr>Incendie!Impression_des_titres</vt:lpstr>
      <vt:lpstr>Levage!Impression_des_titres</vt:lpstr>
      <vt:lpstr>Manutention!Impression_des_titres</vt:lpstr>
      <vt:lpstr>Noyade!Impression_des_titres</vt:lpstr>
      <vt:lpstr>Organisation!Impression_des_titres</vt:lpstr>
      <vt:lpstr>PAPRIPACT!Impression_des_titres</vt:lpstr>
      <vt:lpstr>Questionnaires!Impression_des_titres</vt:lpstr>
      <vt:lpstr>Rayonnement!Impression_des_titres</vt:lpstr>
      <vt:lpstr>Risques!Impression_des_titres</vt:lpstr>
      <vt:lpstr>Routier!Impression_des_titres</vt:lpstr>
      <vt:lpstr>RPS!Impression_des_titres</vt:lpstr>
      <vt:lpstr>Secours!Impression_des_titres</vt:lpstr>
      <vt:lpstr>Vibrations!Impression_des_titres</vt:lpstr>
      <vt:lpstr>Méthodo!Jaune</vt:lpstr>
      <vt:lpstr>Méthodo!Orange</vt:lpstr>
      <vt:lpstr>PENI</vt:lpstr>
      <vt:lpstr>PRIO</vt:lpstr>
      <vt:lpstr>Priorité</vt:lpstr>
      <vt:lpstr>Méthodo!Rouge</vt:lpstr>
      <vt:lpstr>'-'!Zone_d_impression</vt:lpstr>
      <vt:lpstr>A.thermique!Zone_d_impression</vt:lpstr>
      <vt:lpstr>Actions!Zone_d_impression</vt:lpstr>
      <vt:lpstr>Activités!Zone_d_impression</vt:lpstr>
      <vt:lpstr>Biologique!Zone_d_impression</vt:lpstr>
      <vt:lpstr>Bruit!Zone_d_impression</vt:lpstr>
      <vt:lpstr>Chimique!Zone_d_impression</vt:lpstr>
      <vt:lpstr>Eclairage!Zone_d_impression</vt:lpstr>
      <vt:lpstr>Ecran!Zone_d_impression</vt:lpstr>
      <vt:lpstr>Electricité!Zone_d_impression</vt:lpstr>
      <vt:lpstr>Equipements!Zone_d_impression</vt:lpstr>
      <vt:lpstr>Garde!Zone_d_impression</vt:lpstr>
      <vt:lpstr>Hauteur!Zone_d_impression</vt:lpstr>
      <vt:lpstr>Heurt!Zone_d_impression</vt:lpstr>
      <vt:lpstr>Hyperbarie!Zone_d_impression</vt:lpstr>
      <vt:lpstr>Incendie!Zone_d_impression</vt:lpstr>
      <vt:lpstr>Levage!Zone_d_impression</vt:lpstr>
      <vt:lpstr>Manutention!Zone_d_impression</vt:lpstr>
      <vt:lpstr>Menu!Zone_d_impression</vt:lpstr>
      <vt:lpstr>Méthodo!Zone_d_impression</vt:lpstr>
      <vt:lpstr>Notice!Zone_d_impression</vt:lpstr>
      <vt:lpstr>Noyade!Zone_d_impression</vt:lpstr>
      <vt:lpstr>Organisation!Zone_d_impression</vt:lpstr>
      <vt:lpstr>PAPRIPACT!Zone_d_impression</vt:lpstr>
      <vt:lpstr>Pénibilité!Zone_d_impression</vt:lpstr>
      <vt:lpstr>Questionnaires!Zone_d_impression</vt:lpstr>
      <vt:lpstr>Rayonnement!Zone_d_impression</vt:lpstr>
      <vt:lpstr>Risques!Zone_d_impression</vt:lpstr>
      <vt:lpstr>Routier!Zone_d_impression</vt:lpstr>
      <vt:lpstr>RPS!Zone_d_impression</vt:lpstr>
      <vt:lpstr>Secours!Zone_d_impression</vt:lpstr>
      <vt:lpstr>Sigles!Zone_d_impression</vt:lpstr>
      <vt:lpstr>Vibrations!Zone_d_impression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Jérémie Riocreux</dc:creator>
  <cp:lastModifiedBy>Franck FOLET</cp:lastModifiedBy>
  <cp:lastPrinted>2015-07-21T09:40:50Z</cp:lastPrinted>
  <dcterms:created xsi:type="dcterms:W3CDTF">2011-01-05T07:14:36Z</dcterms:created>
  <dcterms:modified xsi:type="dcterms:W3CDTF">2023-09-15T09:33:59Z</dcterms:modified>
</cp:coreProperties>
</file>